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8940FFF7-2BEB-4C19-A25F-6F4813605897}" xr6:coauthVersionLast="47" xr6:coauthVersionMax="47" xr10:uidLastSave="{00000000-0000-0000-0000-000000000000}"/>
  <bookViews>
    <workbookView xWindow="-98" yWindow="-98" windowWidth="28996" windowHeight="17475" xr2:uid="{00000000-000D-0000-FFFF-FFFF00000000}"/>
  </bookViews>
  <sheets>
    <sheet name="Start" sheetId="1" r:id="rId1"/>
    <sheet name="Table - Complete" sheetId="2" r:id="rId2"/>
    <sheet name="Pivot Tables - Complete" sheetId="3" r:id="rId3"/>
  </sheets>
  <calcPr calcId="191029"/>
  <pivotCaches>
    <pivotCache cacheId="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2" l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</calcChain>
</file>

<file path=xl/sharedStrings.xml><?xml version="1.0" encoding="utf-8"?>
<sst xmlns="http://schemas.openxmlformats.org/spreadsheetml/2006/main" count="342" uniqueCount="73">
  <si>
    <t>Project ID</t>
  </si>
  <si>
    <t>Project Name</t>
  </si>
  <si>
    <t>Progress</t>
  </si>
  <si>
    <t>Budget</t>
  </si>
  <si>
    <t>Expenses</t>
  </si>
  <si>
    <t>Status</t>
  </si>
  <si>
    <t>Start Date</t>
  </si>
  <si>
    <t>End Date</t>
  </si>
  <si>
    <t>Operation Quack Build</t>
  </si>
  <si>
    <t>On Track</t>
  </si>
  <si>
    <t>Brickzilla</t>
  </si>
  <si>
    <t>Delayed</t>
  </si>
  <si>
    <t>Mortar Kombat</t>
  </si>
  <si>
    <t>Concrete Jungle Boogie</t>
  </si>
  <si>
    <t>The Mighty Duck Build</t>
  </si>
  <si>
    <t>Hard Hat Hilarity</t>
  </si>
  <si>
    <t>Blockbuster Building</t>
  </si>
  <si>
    <t>Completed</t>
  </si>
  <si>
    <t>Trowel and Error</t>
  </si>
  <si>
    <t>The Unlevelers</t>
  </si>
  <si>
    <t>Pylon Pals</t>
  </si>
  <si>
    <t>Mix-Up Mayhem</t>
  </si>
  <si>
    <t>Tower of Babble</t>
  </si>
  <si>
    <t>Foundation Follies</t>
  </si>
  <si>
    <t>Wreck-it Raise</t>
  </si>
  <si>
    <t>The Blueprint Buffoons</t>
  </si>
  <si>
    <t>Crane Craniums</t>
  </si>
  <si>
    <t>Nail It!</t>
  </si>
  <si>
    <t>Duct Tape Dynasty</t>
  </si>
  <si>
    <t>Plumb Busters</t>
  </si>
  <si>
    <t>Screw Loose Construction</t>
  </si>
  <si>
    <t>The Great Groutdoors</t>
  </si>
  <si>
    <t>Hammer Time Hustle</t>
  </si>
  <si>
    <t>Bulldoze and Banter</t>
  </si>
  <si>
    <t>Beam Me Up</t>
  </si>
  <si>
    <t>Rebar Rebels</t>
  </si>
  <si>
    <t>Wallflower Warriors</t>
  </si>
  <si>
    <t>Girder Giggles</t>
  </si>
  <si>
    <t>Masonry Mischief</t>
  </si>
  <si>
    <t>The Concrete Conundrum</t>
  </si>
  <si>
    <t>Jackhammer Jamboree</t>
  </si>
  <si>
    <t>Paving Pandemonium</t>
  </si>
  <si>
    <t>Brick Brainiacs</t>
  </si>
  <si>
    <t>Ladder Laffs</t>
  </si>
  <si>
    <t>Plaster Blaster</t>
  </si>
  <si>
    <t>Flue Crew Follies</t>
  </si>
  <si>
    <t>The Build Bafflers</t>
  </si>
  <si>
    <t>The Framing Funnies</t>
  </si>
  <si>
    <t>Drywall Daydreams</t>
  </si>
  <si>
    <t>Level Up</t>
  </si>
  <si>
    <t>Concrete Conviviality</t>
  </si>
  <si>
    <t>The Scaffold Scallywags</t>
  </si>
  <si>
    <t>Hardcore Hardware</t>
  </si>
  <si>
    <t>Tool Time Trials</t>
  </si>
  <si>
    <t>High Beam Hijinks</t>
  </si>
  <si>
    <t>Floorboard Frolics</t>
  </si>
  <si>
    <t>Erector Set Escapades</t>
  </si>
  <si>
    <t>Shingle All The Way</t>
  </si>
  <si>
    <t>Caulk Con Artists</t>
  </si>
  <si>
    <t>Groundbreakers Guffaws</t>
  </si>
  <si>
    <t>Pilot Project Puns</t>
  </si>
  <si>
    <t>Budget Delta</t>
  </si>
  <si>
    <t>Project Length</t>
  </si>
  <si>
    <t>Row Labels</t>
  </si>
  <si>
    <t>Grand Total</t>
  </si>
  <si>
    <t>Max of Project Length</t>
  </si>
  <si>
    <t>Assigned To</t>
  </si>
  <si>
    <t>Omari</t>
  </si>
  <si>
    <t>Sam</t>
  </si>
  <si>
    <t>Kiana</t>
  </si>
  <si>
    <t>Mohammad</t>
  </si>
  <si>
    <t>Beatrice</t>
  </si>
  <si>
    <t>Max of Budget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</si>
</sst>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9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24"/>
      <color rgb="FF006100"/>
      <name val="Aptos Narrow"/>
      <family val="2"/>
      <scheme val="minor"/>
    </font>
    <font>
      <sz val="24"/>
      <color rgb="FF9C0006"/>
      <name val="Aptos Narrow"/>
      <family val="2"/>
      <scheme val="minor"/>
    </font>
    <font>
      <sz val="24"/>
      <color rgb="FF9C5700"/>
      <name val="Aptos Narrow"/>
      <family val="2"/>
      <scheme val="minor"/>
    </font>
    <font>
      <sz val="24"/>
      <color rgb="FF3F3F76"/>
      <name val="Aptos Narrow"/>
      <family val="2"/>
      <scheme val="minor"/>
    </font>
    <font>
      <b/>
      <sz val="24"/>
      <color rgb="FF3F3F3F"/>
      <name val="Aptos Narrow"/>
      <family val="2"/>
      <scheme val="minor"/>
    </font>
    <font>
      <b/>
      <sz val="24"/>
      <color rgb="FFFA7D00"/>
      <name val="Aptos Narrow"/>
      <family val="2"/>
      <scheme val="minor"/>
    </font>
    <font>
      <sz val="24"/>
      <color rgb="FFFA7D0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24"/>
      <color rgb="FFFF0000"/>
      <name val="Aptos Narrow"/>
      <family val="2"/>
      <scheme val="minor"/>
    </font>
    <font>
      <i/>
      <sz val="24"/>
      <color rgb="FF7F7F7F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0"/>
      <name val="Aptos Narrow"/>
      <family val="2"/>
      <scheme val="minor"/>
    </font>
    <font>
      <b/>
      <sz val="24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9" fontId="0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9" fontId="0" fillId="0" borderId="0" xfId="1" applyFont="1" applyBorder="1"/>
    <xf numFmtId="0" fontId="18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6">
    <dxf>
      <numFmt numFmtId="0" formatCode="General"/>
    </dxf>
    <dxf>
      <numFmt numFmtId="19" formatCode="m/d/yyyy"/>
    </dxf>
    <dxf>
      <numFmt numFmtId="19" formatCode="m/d/yyyy"/>
    </dxf>
    <dxf>
      <numFmt numFmtId="164" formatCode="&quot;$&quot;#,##0"/>
    </dxf>
    <dxf>
      <numFmt numFmtId="164" formatCode="&quot;$&quot;#,##0"/>
    </dxf>
    <dxf>
      <numFmt numFmtId="164" formatCode="&quot;$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an Goldmeier" refreshedDate="45419.469964583332" createdVersion="8" refreshedVersion="8" minRefreshableVersion="3" recordCount="50" xr:uid="{00000000-000A-0000-FFFF-FFFF09000000}">
  <cacheSource type="worksheet">
    <worksheetSource name="ProjectData2"/>
  </cacheSource>
  <cacheFields count="11">
    <cacheField name="Project ID" numFmtId="0">
      <sharedItems containsSemiMixedTypes="0" containsString="0" containsNumber="1" containsInteger="1" minValue="1" maxValue="50"/>
    </cacheField>
    <cacheField name="Project Name" numFmtId="0">
      <sharedItems/>
    </cacheField>
    <cacheField name="Assigned To" numFmtId="0">
      <sharedItems count="5">
        <s v="Omari"/>
        <s v="Sam"/>
        <s v="Kiana"/>
        <s v="Mohammad"/>
        <s v="Beatrice"/>
      </sharedItems>
    </cacheField>
    <cacheField name="Progress" numFmtId="9">
      <sharedItems containsSemiMixedTypes="0" containsString="0" containsNumber="1" minValue="0.01" maxValue="1"/>
    </cacheField>
    <cacheField name="Budget" numFmtId="164">
      <sharedItems containsSemiMixedTypes="0" containsString="0" containsNumber="1" containsInteger="1" minValue="123247" maxValue="996942"/>
    </cacheField>
    <cacheField name="Expenses" numFmtId="164">
      <sharedItems containsSemiMixedTypes="0" containsString="0" containsNumber="1" containsInteger="1" minValue="0" maxValue="807870"/>
    </cacheField>
    <cacheField name="Budget Delta" numFmtId="164">
      <sharedItems containsSemiMixedTypes="0" containsString="0" containsNumber="1" containsInteger="1" minValue="-6413" maxValue="751974"/>
    </cacheField>
    <cacheField name="Status" numFmtId="0">
      <sharedItems count="3">
        <s v="On Track"/>
        <s v="Delayed"/>
        <s v="Completed"/>
      </sharedItems>
    </cacheField>
    <cacheField name="Start Date" numFmtId="14">
      <sharedItems containsSemiMixedTypes="0" containsNonDate="0" containsDate="1" containsString="0" minDate="2021-09-13T10:03:30" maxDate="2024-04-13T10:03:30"/>
    </cacheField>
    <cacheField name="End Date" numFmtId="14">
      <sharedItems containsSemiMixedTypes="0" containsNonDate="0" containsDate="1" containsString="0" minDate="2024-08-05T10:03:30" maxDate="2027-01-16T10:03:30"/>
    </cacheField>
    <cacheField name="Project Length" numFmtId="0">
      <sharedItems containsSemiMixedTypes="0" containsString="0" containsNumber="1" minValue="337.00000001157605" maxValue="1868.0000000115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">
  <r>
    <n v="1"/>
    <s v="Operation Quack Build"/>
    <x v="0"/>
    <n v="0.51"/>
    <n v="573254"/>
    <n v="288669"/>
    <n v="284585"/>
    <x v="0"/>
    <d v="2021-12-09T10:03:30"/>
    <d v="2025-09-01T10:03:30"/>
    <n v="1362"/>
  </r>
  <r>
    <n v="2"/>
    <s v="Brickzilla"/>
    <x v="1"/>
    <n v="0.92"/>
    <n v="449457"/>
    <n v="429002"/>
    <n v="20455"/>
    <x v="1"/>
    <d v="2022-02-23T10:03:30"/>
    <d v="2025-01-02T10:03:30"/>
    <n v="1044"/>
  </r>
  <r>
    <n v="3"/>
    <s v="Mortar Kombat"/>
    <x v="0"/>
    <n v="0.14000000000000001"/>
    <n v="765987"/>
    <n v="101104"/>
    <n v="664883"/>
    <x v="0"/>
    <d v="2023-04-01T10:03:30"/>
    <d v="2024-11-22T10:03:30"/>
    <n v="601.00000001157605"/>
  </r>
  <r>
    <n v="4"/>
    <s v="Concrete Jungle Boogie"/>
    <x v="2"/>
    <n v="0.71"/>
    <n v="370936"/>
    <n v="254411"/>
    <n v="116525"/>
    <x v="0"/>
    <d v="2023-10-04T10:03:30"/>
    <d v="2024-12-27T10:03:30"/>
    <n v="450.00000001157605"/>
  </r>
  <r>
    <n v="5"/>
    <s v="The Mighty Duck Build"/>
    <x v="2"/>
    <n v="0.6"/>
    <n v="339931"/>
    <n v="252688"/>
    <n v="87243"/>
    <x v="0"/>
    <d v="2024-04-13T10:03:30"/>
    <d v="2025-06-05T10:03:30"/>
    <n v="418.00000001157605"/>
  </r>
  <r>
    <n v="6"/>
    <s v="Hard Hat Hilarity"/>
    <x v="2"/>
    <n v="0.2"/>
    <n v="339629"/>
    <n v="104123"/>
    <n v="235506"/>
    <x v="0"/>
    <d v="2021-12-22T10:03:30"/>
    <d v="2025-05-28T10:03:30"/>
    <n v="1253.000000011576"/>
  </r>
  <r>
    <n v="7"/>
    <s v="Blockbuster Building"/>
    <x v="1"/>
    <n v="0.82"/>
    <n v="305041"/>
    <n v="173911"/>
    <n v="131130"/>
    <x v="2"/>
    <d v="2022-10-22T10:03:30"/>
    <d v="2025-02-23T10:03:30"/>
    <n v="855.00000001157605"/>
  </r>
  <r>
    <n v="8"/>
    <s v="Trowel and Error"/>
    <x v="3"/>
    <n v="0.86"/>
    <n v="798361"/>
    <n v="804774"/>
    <n v="-6413"/>
    <x v="0"/>
    <d v="2021-11-18T10:03:30"/>
    <d v="2026-12-30T10:03:30"/>
    <n v="1868.000000011576"/>
  </r>
  <r>
    <n v="9"/>
    <s v="The Unlevelers"/>
    <x v="2"/>
    <n v="0.74"/>
    <n v="831912"/>
    <n v="795202"/>
    <n v="36710"/>
    <x v="0"/>
    <d v="2023-01-23T10:03:30"/>
    <d v="2026-02-08T10:03:30"/>
    <n v="1112.000000011576"/>
  </r>
  <r>
    <n v="10"/>
    <s v="Pylon Pals"/>
    <x v="3"/>
    <n v="0.74"/>
    <n v="517113"/>
    <n v="446360"/>
    <n v="70753"/>
    <x v="0"/>
    <d v="2022-06-07T10:03:30"/>
    <d v="2026-02-03T10:03:30"/>
    <n v="1337.000000011576"/>
  </r>
  <r>
    <n v="11"/>
    <s v="Mix-Up Mayhem"/>
    <x v="0"/>
    <n v="0.87"/>
    <n v="168148"/>
    <n v="142685"/>
    <n v="25463"/>
    <x v="2"/>
    <d v="2022-10-01T10:03:30"/>
    <d v="2027-01-14T10:03:30"/>
    <n v="1566.000000011576"/>
  </r>
  <r>
    <n v="12"/>
    <s v="Tower of Babble"/>
    <x v="3"/>
    <n v="0.99"/>
    <n v="877089"/>
    <n v="807870"/>
    <n v="69219"/>
    <x v="0"/>
    <d v="2021-12-16T10:03:30"/>
    <d v="2026-05-31T10:03:30"/>
    <n v="1627.000000011576"/>
  </r>
  <r>
    <n v="13"/>
    <s v="Foundation Follies"/>
    <x v="1"/>
    <n v="0.23"/>
    <n v="748531"/>
    <n v="226643"/>
    <n v="521888"/>
    <x v="0"/>
    <d v="2022-04-16T10:03:30"/>
    <d v="2025-01-30T10:03:30"/>
    <n v="1020.000000011576"/>
  </r>
  <r>
    <n v="14"/>
    <s v="Wreck-it Raise"/>
    <x v="4"/>
    <n v="0.02"/>
    <n v="351995"/>
    <n v="0"/>
    <n v="351995"/>
    <x v="2"/>
    <d v="2023-08-31T10:03:30"/>
    <d v="2025-05-10T10:03:30"/>
    <n v="618.00000001157605"/>
  </r>
  <r>
    <n v="15"/>
    <s v="The Blueprint Buffoons"/>
    <x v="1"/>
    <n v="0.21"/>
    <n v="778843"/>
    <n v="191296"/>
    <n v="587547"/>
    <x v="2"/>
    <d v="2022-10-12T10:03:30"/>
    <d v="2026-04-26T10:03:30"/>
    <n v="1292.000000011576"/>
  </r>
  <r>
    <n v="16"/>
    <s v="Crane Craniums"/>
    <x v="4"/>
    <n v="0.52"/>
    <n v="672843"/>
    <n v="348406"/>
    <n v="324437"/>
    <x v="2"/>
    <d v="2024-01-23T10:03:30"/>
    <d v="2025-08-15T10:03:30"/>
    <n v="570.00000001157605"/>
  </r>
  <r>
    <n v="17"/>
    <s v="Nail It!"/>
    <x v="4"/>
    <n v="0.01"/>
    <n v="356508"/>
    <n v="46990"/>
    <n v="309518"/>
    <x v="0"/>
    <d v="2021-11-10T10:03:30"/>
    <d v="2025-07-01T10:03:30"/>
    <n v="1329.000000011576"/>
  </r>
  <r>
    <n v="18"/>
    <s v="Duct Tape Dynasty"/>
    <x v="3"/>
    <n v="0.87"/>
    <n v="903591"/>
    <n v="750933"/>
    <n v="152658"/>
    <x v="2"/>
    <d v="2022-04-25T10:03:30"/>
    <d v="2026-02-24T10:03:30"/>
    <n v="1401.000000011576"/>
  </r>
  <r>
    <n v="19"/>
    <s v="Plumb Busters"/>
    <x v="4"/>
    <n v="0.28999999999999998"/>
    <n v="996942"/>
    <n v="244968"/>
    <n v="751974"/>
    <x v="2"/>
    <d v="2022-12-30T10:03:30"/>
    <d v="2025-03-30T10:03:30"/>
    <n v="821.00000001157605"/>
  </r>
  <r>
    <n v="20"/>
    <s v="Screw Loose Construction"/>
    <x v="4"/>
    <n v="0.37"/>
    <n v="206530"/>
    <n v="84228"/>
    <n v="122302"/>
    <x v="0"/>
    <d v="2023-03-18T10:03:30"/>
    <d v="2026-03-24T10:03:30"/>
    <n v="1102.000000011576"/>
  </r>
  <r>
    <n v="21"/>
    <s v="The Great Groutdoors"/>
    <x v="3"/>
    <n v="0.01"/>
    <n v="704365"/>
    <n v="143257"/>
    <n v="561108"/>
    <x v="2"/>
    <d v="2023-09-10T10:03:30"/>
    <d v="2024-12-27T10:03:30"/>
    <n v="474.00000001157605"/>
  </r>
  <r>
    <n v="22"/>
    <s v="Hammer Time Hustle"/>
    <x v="2"/>
    <n v="0.63"/>
    <n v="922352"/>
    <n v="588550"/>
    <n v="333802"/>
    <x v="0"/>
    <d v="2022-04-10T10:03:30"/>
    <d v="2026-08-13T10:03:30"/>
    <n v="1586.000000011576"/>
  </r>
  <r>
    <n v="23"/>
    <s v="Bulldoze and Banter"/>
    <x v="3"/>
    <n v="0.59"/>
    <n v="560337"/>
    <n v="307263"/>
    <n v="253074"/>
    <x v="1"/>
    <d v="2022-07-13T10:03:30"/>
    <d v="2025-01-05T10:03:30"/>
    <n v="907.00000001157605"/>
  </r>
  <r>
    <n v="24"/>
    <s v="Beam Me Up"/>
    <x v="1"/>
    <n v="0.2"/>
    <n v="824839"/>
    <n v="235698"/>
    <n v="589141"/>
    <x v="2"/>
    <d v="2023-11-09T10:03:30"/>
    <d v="2026-03-31T10:03:30"/>
    <n v="873.00000001157605"/>
  </r>
  <r>
    <n v="25"/>
    <s v="Rebar Rebels"/>
    <x v="1"/>
    <n v="0.32"/>
    <n v="905889"/>
    <n v="354939"/>
    <n v="550950"/>
    <x v="1"/>
    <d v="2022-11-04T10:03:30"/>
    <d v="2026-03-11T10:03:30"/>
    <n v="1223.000000011576"/>
  </r>
  <r>
    <n v="26"/>
    <s v="Wallflower Warriors"/>
    <x v="0"/>
    <n v="0.75"/>
    <n v="559773"/>
    <n v="366569"/>
    <n v="193204"/>
    <x v="0"/>
    <d v="2024-03-23T10:03:30"/>
    <d v="2027-01-16T10:03:30"/>
    <n v="1029.000000011576"/>
  </r>
  <r>
    <n v="27"/>
    <s v="Girder Giggles"/>
    <x v="0"/>
    <n v="0.56999999999999995"/>
    <n v="308261"/>
    <n v="159181"/>
    <n v="149080"/>
    <x v="2"/>
    <d v="2022-11-20T10:03:30"/>
    <d v="2026-08-21T10:03:30"/>
    <n v="1370.000000011576"/>
  </r>
  <r>
    <n v="28"/>
    <s v="Masonry Mischief"/>
    <x v="1"/>
    <n v="0.21"/>
    <n v="864469"/>
    <n v="276330"/>
    <n v="588139"/>
    <x v="0"/>
    <d v="2023-11-20T10:03:30"/>
    <d v="2025-05-25T10:03:30"/>
    <n v="552.00000001157605"/>
  </r>
  <r>
    <n v="29"/>
    <s v="The Concrete Conundrum"/>
    <x v="2"/>
    <n v="0.88"/>
    <n v="441097"/>
    <n v="407045"/>
    <n v="34052"/>
    <x v="1"/>
    <d v="2022-01-10T10:03:30"/>
    <d v="2026-03-19T10:03:30"/>
    <n v="1529.000000011576"/>
  </r>
  <r>
    <n v="30"/>
    <s v="Jackhammer Jamboree"/>
    <x v="3"/>
    <n v="0.48"/>
    <n v="415139"/>
    <n v="96740"/>
    <n v="318399"/>
    <x v="0"/>
    <d v="2022-05-30T10:03:30"/>
    <d v="2026-01-14T10:03:30"/>
    <n v="1325.000000011576"/>
  </r>
  <r>
    <n v="31"/>
    <s v="Paving Pandemonium"/>
    <x v="3"/>
    <n v="0.9"/>
    <n v="271829"/>
    <n v="257748"/>
    <n v="14081"/>
    <x v="2"/>
    <d v="2023-08-29T10:03:30"/>
    <d v="2025-08-31T10:03:30"/>
    <n v="733.00000001157605"/>
  </r>
  <r>
    <n v="32"/>
    <s v="Brick Brainiacs"/>
    <x v="1"/>
    <n v="0.57999999999999996"/>
    <n v="371836"/>
    <n v="250114"/>
    <n v="121722"/>
    <x v="2"/>
    <d v="2024-02-02T10:03:30"/>
    <d v="2025-01-04T10:03:30"/>
    <n v="337.00000001157605"/>
  </r>
  <r>
    <n v="33"/>
    <s v="Ladder Laffs"/>
    <x v="0"/>
    <n v="0.41"/>
    <n v="538974"/>
    <n v="175836"/>
    <n v="363138"/>
    <x v="1"/>
    <d v="2022-02-22T10:03:30"/>
    <d v="2026-04-08T10:03:30"/>
    <n v="1506.000000011576"/>
  </r>
  <r>
    <n v="34"/>
    <s v="Plaster Blaster"/>
    <x v="2"/>
    <n v="0.91"/>
    <n v="302283"/>
    <n v="295548"/>
    <n v="6735"/>
    <x v="0"/>
    <d v="2022-09-28T10:03:30"/>
    <d v="2024-09-06T10:03:30"/>
    <n v="709.00000001157605"/>
  </r>
  <r>
    <n v="35"/>
    <s v="Flue Crew Follies"/>
    <x v="2"/>
    <n v="0.59"/>
    <n v="296769"/>
    <n v="230658"/>
    <n v="66111"/>
    <x v="2"/>
    <d v="2022-06-16T10:03:30"/>
    <d v="2026-08-24T10:03:30"/>
    <n v="1530.000000011576"/>
  </r>
  <r>
    <n v="36"/>
    <s v="The Build Bafflers"/>
    <x v="4"/>
    <n v="0.79"/>
    <n v="661353"/>
    <n v="548683"/>
    <n v="112670"/>
    <x v="1"/>
    <d v="2022-10-19T10:03:30"/>
    <d v="2025-09-25T10:03:30"/>
    <n v="1072.000000011576"/>
  </r>
  <r>
    <n v="37"/>
    <s v="The Framing Funnies"/>
    <x v="4"/>
    <n v="0.14000000000000001"/>
    <n v="323165"/>
    <n v="25025"/>
    <n v="298140"/>
    <x v="2"/>
    <d v="2022-10-02T10:03:30"/>
    <d v="2025-08-01T10:03:30"/>
    <n v="1034.000000011576"/>
  </r>
  <r>
    <n v="38"/>
    <s v="Drywall Daydreams"/>
    <x v="3"/>
    <n v="0.61"/>
    <n v="723587"/>
    <n v="403583"/>
    <n v="320004"/>
    <x v="2"/>
    <d v="2021-09-18T10:03:30"/>
    <d v="2025-12-01T10:03:30"/>
    <n v="1535.000000011576"/>
  </r>
  <r>
    <n v="39"/>
    <s v="Level Up"/>
    <x v="0"/>
    <n v="0.61"/>
    <n v="635822"/>
    <n v="388680"/>
    <n v="247142"/>
    <x v="0"/>
    <d v="2022-07-22T10:03:30"/>
    <d v="2025-02-08T10:03:30"/>
    <n v="932.00000001157605"/>
  </r>
  <r>
    <n v="40"/>
    <s v="Concrete Conviviality"/>
    <x v="0"/>
    <n v="0.46"/>
    <n v="587879"/>
    <n v="292633"/>
    <n v="295246"/>
    <x v="2"/>
    <d v="2022-02-22T10:03:30"/>
    <d v="2025-10-08T10:03:30"/>
    <n v="1324.000000011576"/>
  </r>
  <r>
    <n v="41"/>
    <s v="The Scaffold Scallywags"/>
    <x v="0"/>
    <n v="0.61"/>
    <n v="664685"/>
    <n v="409634"/>
    <n v="255051"/>
    <x v="0"/>
    <d v="2024-03-31T10:03:30"/>
    <d v="2026-08-01T10:03:30"/>
    <n v="853.00000001157605"/>
  </r>
  <r>
    <n v="42"/>
    <s v="Hardcore Hardware"/>
    <x v="1"/>
    <n v="0.5"/>
    <n v="882038"/>
    <n v="485262"/>
    <n v="396776"/>
    <x v="2"/>
    <d v="2022-08-17T10:03:30"/>
    <d v="2025-06-06T10:03:30"/>
    <n v="1024.000000011576"/>
  </r>
  <r>
    <n v="43"/>
    <s v="Tool Time Trials"/>
    <x v="2"/>
    <n v="0.54"/>
    <n v="453531"/>
    <n v="238242"/>
    <n v="215289"/>
    <x v="1"/>
    <d v="2022-10-20T10:03:30"/>
    <d v="2025-06-07T10:03:30"/>
    <n v="961.00000001157605"/>
  </r>
  <r>
    <n v="44"/>
    <s v="High Beam Hijinks"/>
    <x v="3"/>
    <n v="0.63"/>
    <n v="363160"/>
    <n v="235350"/>
    <n v="127810"/>
    <x v="2"/>
    <d v="2023-05-24T10:03:30"/>
    <d v="2024-09-06T10:03:30"/>
    <n v="471.00000001157605"/>
  </r>
  <r>
    <n v="45"/>
    <s v="Floorboard Frolics"/>
    <x v="1"/>
    <n v="0.02"/>
    <n v="679879"/>
    <n v="79193"/>
    <n v="600686"/>
    <x v="0"/>
    <d v="2022-02-20T10:03:30"/>
    <d v="2026-01-19T10:03:30"/>
    <n v="1429.000000011576"/>
  </r>
  <r>
    <n v="46"/>
    <s v="Erector Set Escapades"/>
    <x v="3"/>
    <n v="1"/>
    <n v="320884"/>
    <n v="286715"/>
    <n v="34169"/>
    <x v="2"/>
    <d v="2021-09-13T10:03:30"/>
    <d v="2026-01-31T10:03:30"/>
    <n v="1601.000000011576"/>
  </r>
  <r>
    <n v="47"/>
    <s v="Shingle All The Way"/>
    <x v="1"/>
    <n v="0.5"/>
    <n v="123247"/>
    <n v="62963"/>
    <n v="60284"/>
    <x v="1"/>
    <d v="2023-06-02T10:03:30"/>
    <d v="2026-12-24T10:03:30"/>
    <n v="1301.000000011576"/>
  </r>
  <r>
    <n v="48"/>
    <s v="Caulk Con Artists"/>
    <x v="1"/>
    <n v="0.06"/>
    <n v="124300"/>
    <n v="8773"/>
    <n v="115527"/>
    <x v="2"/>
    <d v="2022-07-28T10:03:30"/>
    <d v="2024-08-05T10:03:30"/>
    <n v="739.00000001157605"/>
  </r>
  <r>
    <n v="49"/>
    <s v="Groundbreakers Guffaws"/>
    <x v="4"/>
    <n v="0.2"/>
    <n v="567281"/>
    <n v="165684"/>
    <n v="401597"/>
    <x v="2"/>
    <d v="2022-12-09T10:03:30"/>
    <d v="2026-04-15T10:03:30"/>
    <n v="1223.000000011576"/>
  </r>
  <r>
    <n v="50"/>
    <s v="Pilot Project Puns"/>
    <x v="2"/>
    <n v="0.72"/>
    <n v="707086"/>
    <n v="493071"/>
    <n v="214015"/>
    <x v="1"/>
    <d v="2023-05-16T10:03:30"/>
    <d v="2024-09-06T10:03:30"/>
    <n v="479.000000011576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2" firstHeaderRow="0" firstDataRow="1" firstDataCol="1"/>
  <pivotFields count="11">
    <pivotField showAll="0"/>
    <pivotField showAll="0"/>
    <pivotField axis="axisRow" showAll="0">
      <items count="6">
        <item x="4"/>
        <item x="2"/>
        <item x="3"/>
        <item x="0"/>
        <item x="1"/>
        <item t="default"/>
      </items>
    </pivotField>
    <pivotField numFmtId="9" showAll="0"/>
    <pivotField numFmtId="164" showAll="0"/>
    <pivotField numFmtId="164" showAll="0"/>
    <pivotField dataField="1" numFmtId="164" showAll="0"/>
    <pivotField axis="axisRow" showAll="0">
      <items count="4">
        <item x="2"/>
        <item x="1"/>
        <item x="0"/>
        <item t="default"/>
      </items>
    </pivotField>
    <pivotField numFmtId="14" showAll="0"/>
    <pivotField numFmtId="14" showAll="0"/>
    <pivotField dataField="1" showAll="0"/>
  </pivotFields>
  <rowFields count="2">
    <field x="7"/>
    <field x="2"/>
  </rowFields>
  <rowItems count="19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Max of Budget Delta" fld="6" subtotal="max" baseField="2" baseItem="0"/>
    <dataField name="Max of Project Length" fld="10" subtotal="max" baseField="6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rojectData2" displayName="ProjectData2" ref="A1:K51" totalsRowShown="0">
  <autoFilter ref="A1:K51" xr:uid="{00000000-0009-0000-0100-000003000000}"/>
  <tableColumns count="11">
    <tableColumn id="1" xr3:uid="{00000000-0010-0000-0000-000001000000}" name="Project ID"/>
    <tableColumn id="2" xr3:uid="{00000000-0010-0000-0000-000002000000}" name="Project Name"/>
    <tableColumn id="11" xr3:uid="{00000000-0010-0000-0000-00000B000000}" name="Assigned To"/>
    <tableColumn id="3" xr3:uid="{00000000-0010-0000-0000-000003000000}" name="Progress" dataCellStyle="Percent"/>
    <tableColumn id="4" xr3:uid="{00000000-0010-0000-0000-000004000000}" name="Budget" dataDxfId="5"/>
    <tableColumn id="5" xr3:uid="{00000000-0010-0000-0000-000005000000}" name="Expenses" dataDxfId="4"/>
    <tableColumn id="9" xr3:uid="{00000000-0010-0000-0000-000009000000}" name="Budget Delta" dataDxfId="3">
      <calculatedColumnFormula>ProjectData2[[#This Row],[Budget]]-ProjectData2[[#This Row],[Expenses]]</calculatedColumnFormula>
    </tableColumn>
    <tableColumn id="6" xr3:uid="{00000000-0010-0000-0000-000006000000}" name="Status"/>
    <tableColumn id="7" xr3:uid="{00000000-0010-0000-0000-000007000000}" name="Start Date" dataDxfId="2"/>
    <tableColumn id="8" xr3:uid="{00000000-0010-0000-0000-000008000000}" name="End Date" dataDxfId="1"/>
    <tableColumn id="10" xr3:uid="{00000000-0010-0000-0000-00000A000000}" name="Project Length" dataDxfId="0">
      <calculatedColumnFormula>ProjectData2[[#This Row],[End Date]]-ProjectData2[[#This Row],[Start Date]]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40" zoomScaleNormal="40" workbookViewId="0"/>
  </sheetViews>
  <sheetFormatPr defaultRowHeight="31.9" x14ac:dyDescent="1"/>
  <cols>
    <col min="1" max="1" width="9.34375" customWidth="1"/>
    <col min="2" max="3" width="22.4375" customWidth="1"/>
    <col min="5" max="5" width="9.0625" bestFit="1" customWidth="1"/>
    <col min="6" max="6" width="11.09375" bestFit="1" customWidth="1"/>
    <col min="7" max="7" width="16.46875" customWidth="1"/>
    <col min="8" max="8" width="24.78125" customWidth="1"/>
    <col min="9" max="9" width="24.21875" customWidth="1"/>
  </cols>
  <sheetData>
    <row r="1" spans="1:9" x14ac:dyDescent="1">
      <c r="A1" s="8" t="s">
        <v>0</v>
      </c>
      <c r="B1" s="8" t="s">
        <v>1</v>
      </c>
      <c r="C1" s="8" t="s">
        <v>66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9" x14ac:dyDescent="1">
      <c r="A2">
        <v>1</v>
      </c>
      <c r="B2" t="s">
        <v>8</v>
      </c>
      <c r="C2" t="s">
        <v>67</v>
      </c>
      <c r="D2" s="7">
        <v>0.51</v>
      </c>
      <c r="E2" s="2">
        <v>573254</v>
      </c>
      <c r="F2" s="2">
        <v>288669</v>
      </c>
      <c r="G2" t="s">
        <v>9</v>
      </c>
      <c r="H2" s="1">
        <v>44539.419101400461</v>
      </c>
      <c r="I2" s="1">
        <v>45901.419101400461</v>
      </c>
    </row>
    <row r="3" spans="1:9" x14ac:dyDescent="1">
      <c r="A3">
        <v>2</v>
      </c>
      <c r="B3" t="s">
        <v>10</v>
      </c>
      <c r="C3" t="s">
        <v>68</v>
      </c>
      <c r="D3" s="7">
        <v>0.92</v>
      </c>
      <c r="E3" s="2">
        <v>449457</v>
      </c>
      <c r="F3" s="2">
        <v>429002</v>
      </c>
      <c r="G3" t="s">
        <v>11</v>
      </c>
      <c r="H3" s="1">
        <v>44615.419101400461</v>
      </c>
      <c r="I3" s="1">
        <v>45659.419101400461</v>
      </c>
    </row>
    <row r="4" spans="1:9" x14ac:dyDescent="1">
      <c r="A4">
        <v>3</v>
      </c>
      <c r="B4" t="s">
        <v>12</v>
      </c>
      <c r="C4" t="s">
        <v>67</v>
      </c>
      <c r="D4" s="7">
        <v>0.14000000000000001</v>
      </c>
      <c r="E4" s="2">
        <v>765987</v>
      </c>
      <c r="F4" s="2">
        <v>101104</v>
      </c>
      <c r="G4" t="s">
        <v>9</v>
      </c>
      <c r="H4" s="1">
        <v>45017.419101400461</v>
      </c>
      <c r="I4" s="1">
        <v>45618.419101412037</v>
      </c>
    </row>
    <row r="5" spans="1:9" x14ac:dyDescent="1">
      <c r="A5">
        <v>4</v>
      </c>
      <c r="B5" t="s">
        <v>13</v>
      </c>
      <c r="C5" t="s">
        <v>69</v>
      </c>
      <c r="D5" s="7">
        <v>0.71</v>
      </c>
      <c r="E5" s="2">
        <v>370936</v>
      </c>
      <c r="F5" s="2">
        <v>254411</v>
      </c>
      <c r="G5" t="s">
        <v>9</v>
      </c>
      <c r="H5" s="1">
        <v>45203.419101400461</v>
      </c>
      <c r="I5" s="1">
        <v>45653.419101412037</v>
      </c>
    </row>
    <row r="6" spans="1:9" x14ac:dyDescent="1">
      <c r="A6">
        <v>5</v>
      </c>
      <c r="B6" t="s">
        <v>14</v>
      </c>
      <c r="C6" t="s">
        <v>69</v>
      </c>
      <c r="D6" s="7">
        <v>0.6</v>
      </c>
      <c r="E6" s="2">
        <v>339931</v>
      </c>
      <c r="F6" s="2">
        <v>252688</v>
      </c>
      <c r="G6" t="s">
        <v>9</v>
      </c>
      <c r="H6" s="1">
        <v>45395.419101400461</v>
      </c>
      <c r="I6" s="1">
        <v>45813.419101412037</v>
      </c>
    </row>
    <row r="7" spans="1:9" x14ac:dyDescent="1">
      <c r="A7">
        <v>6</v>
      </c>
      <c r="B7" t="s">
        <v>15</v>
      </c>
      <c r="C7" t="s">
        <v>69</v>
      </c>
      <c r="D7" s="7">
        <v>0.2</v>
      </c>
      <c r="E7" s="2">
        <v>339629</v>
      </c>
      <c r="F7" s="2">
        <v>104123</v>
      </c>
      <c r="G7" t="s">
        <v>9</v>
      </c>
      <c r="H7" s="1">
        <v>44552.419101400461</v>
      </c>
      <c r="I7" s="1">
        <v>45805.419101412037</v>
      </c>
    </row>
    <row r="8" spans="1:9" x14ac:dyDescent="1">
      <c r="A8">
        <v>7</v>
      </c>
      <c r="B8" t="s">
        <v>16</v>
      </c>
      <c r="C8" t="s">
        <v>68</v>
      </c>
      <c r="D8" s="7">
        <v>0.82</v>
      </c>
      <c r="E8" s="2">
        <v>305041</v>
      </c>
      <c r="F8" s="2">
        <v>173911</v>
      </c>
      <c r="G8" t="s">
        <v>17</v>
      </c>
      <c r="H8" s="1">
        <v>44856.419101400461</v>
      </c>
      <c r="I8" s="1">
        <v>45711.419101412037</v>
      </c>
    </row>
    <row r="9" spans="1:9" x14ac:dyDescent="1">
      <c r="A9">
        <v>8</v>
      </c>
      <c r="B9" t="s">
        <v>18</v>
      </c>
      <c r="C9" t="s">
        <v>70</v>
      </c>
      <c r="D9" s="7">
        <v>0.86</v>
      </c>
      <c r="E9" s="2">
        <v>798361</v>
      </c>
      <c r="F9" s="2">
        <v>804774</v>
      </c>
      <c r="G9" t="s">
        <v>9</v>
      </c>
      <c r="H9" s="1">
        <v>44518.419101400461</v>
      </c>
      <c r="I9" s="1">
        <v>46386.419101412037</v>
      </c>
    </row>
    <row r="10" spans="1:9" x14ac:dyDescent="1">
      <c r="A10">
        <v>9</v>
      </c>
      <c r="B10" t="s">
        <v>19</v>
      </c>
      <c r="C10" t="s">
        <v>69</v>
      </c>
      <c r="D10" s="7">
        <v>0.74</v>
      </c>
      <c r="E10" s="2">
        <v>831912</v>
      </c>
      <c r="F10" s="2">
        <v>795202</v>
      </c>
      <c r="G10" t="s">
        <v>9</v>
      </c>
      <c r="H10" s="1">
        <v>44949.419101400461</v>
      </c>
      <c r="I10" s="1">
        <v>46061.419101412037</v>
      </c>
    </row>
    <row r="11" spans="1:9" x14ac:dyDescent="1">
      <c r="A11">
        <v>10</v>
      </c>
      <c r="B11" t="s">
        <v>20</v>
      </c>
      <c r="C11" t="s">
        <v>70</v>
      </c>
      <c r="D11" s="7">
        <v>0.74</v>
      </c>
      <c r="E11" s="2">
        <v>517113</v>
      </c>
      <c r="F11" s="2">
        <v>446360</v>
      </c>
      <c r="G11" t="s">
        <v>9</v>
      </c>
      <c r="H11" s="1">
        <v>44719.419101400461</v>
      </c>
      <c r="I11" s="1">
        <v>46056.419101412037</v>
      </c>
    </row>
    <row r="12" spans="1:9" x14ac:dyDescent="1">
      <c r="A12">
        <v>11</v>
      </c>
      <c r="B12" t="s">
        <v>21</v>
      </c>
      <c r="C12" t="s">
        <v>67</v>
      </c>
      <c r="D12" s="7">
        <v>0.87</v>
      </c>
      <c r="E12" s="2">
        <v>168148</v>
      </c>
      <c r="F12" s="2">
        <v>142685</v>
      </c>
      <c r="G12" t="s">
        <v>17</v>
      </c>
      <c r="H12" s="1">
        <v>44835.419101400461</v>
      </c>
      <c r="I12" s="1">
        <v>46401.419101412037</v>
      </c>
    </row>
    <row r="13" spans="1:9" x14ac:dyDescent="1">
      <c r="A13">
        <v>12</v>
      </c>
      <c r="B13" t="s">
        <v>22</v>
      </c>
      <c r="C13" t="s">
        <v>70</v>
      </c>
      <c r="D13" s="7">
        <v>0.99</v>
      </c>
      <c r="E13" s="2">
        <v>877089</v>
      </c>
      <c r="F13" s="2">
        <v>807870</v>
      </c>
      <c r="G13" t="s">
        <v>9</v>
      </c>
      <c r="H13" s="1">
        <v>44546.419101400461</v>
      </c>
      <c r="I13" s="1">
        <v>46173.419101412037</v>
      </c>
    </row>
    <row r="14" spans="1:9" x14ac:dyDescent="1">
      <c r="A14">
        <v>13</v>
      </c>
      <c r="B14" t="s">
        <v>23</v>
      </c>
      <c r="C14" t="s">
        <v>68</v>
      </c>
      <c r="D14" s="7">
        <v>0.23</v>
      </c>
      <c r="E14" s="2">
        <v>748531</v>
      </c>
      <c r="F14" s="2">
        <v>226643</v>
      </c>
      <c r="G14" t="s">
        <v>9</v>
      </c>
      <c r="H14" s="1">
        <v>44667.419101400461</v>
      </c>
      <c r="I14" s="1">
        <v>45687.419101412037</v>
      </c>
    </row>
    <row r="15" spans="1:9" x14ac:dyDescent="1">
      <c r="A15">
        <v>14</v>
      </c>
      <c r="B15" t="s">
        <v>24</v>
      </c>
      <c r="C15" t="s">
        <v>71</v>
      </c>
      <c r="D15" s="7">
        <v>0.02</v>
      </c>
      <c r="E15" s="2">
        <v>351995</v>
      </c>
      <c r="F15" s="2">
        <v>0</v>
      </c>
      <c r="G15" t="s">
        <v>17</v>
      </c>
      <c r="H15" s="1">
        <v>45169.419101400461</v>
      </c>
      <c r="I15" s="1">
        <v>45787.419101412037</v>
      </c>
    </row>
    <row r="16" spans="1:9" x14ac:dyDescent="1">
      <c r="A16">
        <v>15</v>
      </c>
      <c r="B16" t="s">
        <v>25</v>
      </c>
      <c r="C16" t="s">
        <v>68</v>
      </c>
      <c r="D16" s="7">
        <v>0.21</v>
      </c>
      <c r="E16" s="2">
        <v>778843</v>
      </c>
      <c r="F16" s="2">
        <v>191296</v>
      </c>
      <c r="G16" t="s">
        <v>17</v>
      </c>
      <c r="H16" s="1">
        <v>44846.419101400461</v>
      </c>
      <c r="I16" s="1">
        <v>46138.419101412037</v>
      </c>
    </row>
    <row r="17" spans="1:9" x14ac:dyDescent="1">
      <c r="A17">
        <v>16</v>
      </c>
      <c r="B17" t="s">
        <v>26</v>
      </c>
      <c r="C17" t="s">
        <v>71</v>
      </c>
      <c r="D17" s="7">
        <v>0.52</v>
      </c>
      <c r="E17" s="2">
        <v>672843</v>
      </c>
      <c r="F17" s="2">
        <v>348406</v>
      </c>
      <c r="G17" t="s">
        <v>17</v>
      </c>
      <c r="H17" s="1">
        <v>45314.419101400461</v>
      </c>
      <c r="I17" s="1">
        <v>45884.419101412037</v>
      </c>
    </row>
    <row r="18" spans="1:9" x14ac:dyDescent="1">
      <c r="A18">
        <v>17</v>
      </c>
      <c r="B18" t="s">
        <v>27</v>
      </c>
      <c r="C18" t="s">
        <v>71</v>
      </c>
      <c r="D18" s="7">
        <v>0.01</v>
      </c>
      <c r="E18" s="2">
        <v>356508</v>
      </c>
      <c r="F18" s="2">
        <v>46990</v>
      </c>
      <c r="G18" t="s">
        <v>9</v>
      </c>
      <c r="H18" s="1">
        <v>44510.419101400461</v>
      </c>
      <c r="I18" s="1">
        <v>45839.419101412037</v>
      </c>
    </row>
    <row r="19" spans="1:9" x14ac:dyDescent="1">
      <c r="A19">
        <v>18</v>
      </c>
      <c r="B19" t="s">
        <v>28</v>
      </c>
      <c r="C19" t="s">
        <v>70</v>
      </c>
      <c r="D19" s="7">
        <v>0.87</v>
      </c>
      <c r="E19" s="2">
        <v>903591</v>
      </c>
      <c r="F19" s="2">
        <v>750933</v>
      </c>
      <c r="G19" t="s">
        <v>17</v>
      </c>
      <c r="H19" s="1">
        <v>44676.419101400461</v>
      </c>
      <c r="I19" s="1">
        <v>46077.419101412037</v>
      </c>
    </row>
    <row r="20" spans="1:9" x14ac:dyDescent="1">
      <c r="A20">
        <v>19</v>
      </c>
      <c r="B20" t="s">
        <v>29</v>
      </c>
      <c r="C20" t="s">
        <v>71</v>
      </c>
      <c r="D20" s="7">
        <v>0.28999999999999998</v>
      </c>
      <c r="E20" s="2">
        <v>996942</v>
      </c>
      <c r="F20" s="2">
        <v>244968</v>
      </c>
      <c r="G20" t="s">
        <v>17</v>
      </c>
      <c r="H20" s="1">
        <v>44925.419101400461</v>
      </c>
      <c r="I20" s="1">
        <v>45746.419101412037</v>
      </c>
    </row>
    <row r="21" spans="1:9" x14ac:dyDescent="1">
      <c r="A21">
        <v>20</v>
      </c>
      <c r="B21" t="s">
        <v>30</v>
      </c>
      <c r="C21" t="s">
        <v>71</v>
      </c>
      <c r="D21" s="7">
        <v>0.37</v>
      </c>
      <c r="E21" s="2">
        <v>206530</v>
      </c>
      <c r="F21" s="2">
        <v>84228</v>
      </c>
      <c r="G21" t="s">
        <v>9</v>
      </c>
      <c r="H21" s="1">
        <v>45003.419101400461</v>
      </c>
      <c r="I21" s="1">
        <v>46105.419101412037</v>
      </c>
    </row>
    <row r="22" spans="1:9" x14ac:dyDescent="1">
      <c r="A22">
        <v>21</v>
      </c>
      <c r="B22" t="s">
        <v>31</v>
      </c>
      <c r="C22" t="s">
        <v>70</v>
      </c>
      <c r="D22" s="7">
        <v>0.01</v>
      </c>
      <c r="E22" s="2">
        <v>704365</v>
      </c>
      <c r="F22" s="2">
        <v>143257</v>
      </c>
      <c r="G22" t="s">
        <v>17</v>
      </c>
      <c r="H22" s="1">
        <v>45179.419101400461</v>
      </c>
      <c r="I22" s="1">
        <v>45653.419101412037</v>
      </c>
    </row>
    <row r="23" spans="1:9" x14ac:dyDescent="1">
      <c r="A23">
        <v>22</v>
      </c>
      <c r="B23" t="s">
        <v>32</v>
      </c>
      <c r="C23" t="s">
        <v>69</v>
      </c>
      <c r="D23" s="7">
        <v>0.63</v>
      </c>
      <c r="E23" s="2">
        <v>922352</v>
      </c>
      <c r="F23" s="2">
        <v>588550</v>
      </c>
      <c r="G23" t="s">
        <v>9</v>
      </c>
      <c r="H23" s="1">
        <v>44661.419101400461</v>
      </c>
      <c r="I23" s="1">
        <v>46247.419101412037</v>
      </c>
    </row>
    <row r="24" spans="1:9" x14ac:dyDescent="1">
      <c r="A24">
        <v>23</v>
      </c>
      <c r="B24" t="s">
        <v>33</v>
      </c>
      <c r="C24" t="s">
        <v>70</v>
      </c>
      <c r="D24" s="7">
        <v>0.59</v>
      </c>
      <c r="E24" s="2">
        <v>560337</v>
      </c>
      <c r="F24" s="2">
        <v>307263</v>
      </c>
      <c r="G24" t="s">
        <v>11</v>
      </c>
      <c r="H24" s="1">
        <v>44755.419101400461</v>
      </c>
      <c r="I24" s="1">
        <v>45662.419101412037</v>
      </c>
    </row>
    <row r="25" spans="1:9" x14ac:dyDescent="1">
      <c r="A25">
        <v>24</v>
      </c>
      <c r="B25" t="s">
        <v>34</v>
      </c>
      <c r="C25" t="s">
        <v>68</v>
      </c>
      <c r="D25" s="7">
        <v>0.2</v>
      </c>
      <c r="E25" s="2">
        <v>824839</v>
      </c>
      <c r="F25" s="2">
        <v>235698</v>
      </c>
      <c r="G25" t="s">
        <v>17</v>
      </c>
      <c r="H25" s="1">
        <v>45239.419101400461</v>
      </c>
      <c r="I25" s="1">
        <v>46112.419101412037</v>
      </c>
    </row>
    <row r="26" spans="1:9" x14ac:dyDescent="1">
      <c r="A26">
        <v>25</v>
      </c>
      <c r="B26" t="s">
        <v>35</v>
      </c>
      <c r="C26" t="s">
        <v>68</v>
      </c>
      <c r="D26" s="7">
        <v>0.32</v>
      </c>
      <c r="E26" s="2">
        <v>905889</v>
      </c>
      <c r="F26" s="2">
        <v>354939</v>
      </c>
      <c r="G26" t="s">
        <v>11</v>
      </c>
      <c r="H26" s="1">
        <v>44869.419101400461</v>
      </c>
      <c r="I26" s="1">
        <v>46092.419101412037</v>
      </c>
    </row>
    <row r="27" spans="1:9" x14ac:dyDescent="1">
      <c r="A27">
        <v>26</v>
      </c>
      <c r="B27" t="s">
        <v>36</v>
      </c>
      <c r="C27" t="s">
        <v>67</v>
      </c>
      <c r="D27" s="7">
        <v>0.75</v>
      </c>
      <c r="E27" s="2">
        <v>559773</v>
      </c>
      <c r="F27" s="2">
        <v>366569</v>
      </c>
      <c r="G27" t="s">
        <v>9</v>
      </c>
      <c r="H27" s="1">
        <v>45374.419101400461</v>
      </c>
      <c r="I27" s="1">
        <v>46403.419101412037</v>
      </c>
    </row>
    <row r="28" spans="1:9" x14ac:dyDescent="1">
      <c r="A28">
        <v>27</v>
      </c>
      <c r="B28" t="s">
        <v>37</v>
      </c>
      <c r="C28" t="s">
        <v>67</v>
      </c>
      <c r="D28" s="7">
        <v>0.56999999999999995</v>
      </c>
      <c r="E28" s="2">
        <v>308261</v>
      </c>
      <c r="F28" s="2">
        <v>159181</v>
      </c>
      <c r="G28" t="s">
        <v>17</v>
      </c>
      <c r="H28" s="1">
        <v>44885.419101400461</v>
      </c>
      <c r="I28" s="1">
        <v>46255.419101412037</v>
      </c>
    </row>
    <row r="29" spans="1:9" x14ac:dyDescent="1">
      <c r="A29">
        <v>28</v>
      </c>
      <c r="B29" t="s">
        <v>38</v>
      </c>
      <c r="C29" t="s">
        <v>68</v>
      </c>
      <c r="D29" s="7">
        <v>0.21</v>
      </c>
      <c r="E29" s="2">
        <v>864469</v>
      </c>
      <c r="F29" s="2">
        <v>276330</v>
      </c>
      <c r="G29" t="s">
        <v>9</v>
      </c>
      <c r="H29" s="1">
        <v>45250.419101400461</v>
      </c>
      <c r="I29" s="1">
        <v>45802.419101412037</v>
      </c>
    </row>
    <row r="30" spans="1:9" x14ac:dyDescent="1">
      <c r="A30">
        <v>29</v>
      </c>
      <c r="B30" t="s">
        <v>39</v>
      </c>
      <c r="C30" t="s">
        <v>69</v>
      </c>
      <c r="D30" s="7">
        <v>0.88</v>
      </c>
      <c r="E30" s="2">
        <v>441097</v>
      </c>
      <c r="F30" s="2">
        <v>407045</v>
      </c>
      <c r="G30" t="s">
        <v>11</v>
      </c>
      <c r="H30" s="1">
        <v>44571.419101400461</v>
      </c>
      <c r="I30" s="1">
        <v>46100.419101412037</v>
      </c>
    </row>
    <row r="31" spans="1:9" x14ac:dyDescent="1">
      <c r="A31">
        <v>30</v>
      </c>
      <c r="B31" t="s">
        <v>40</v>
      </c>
      <c r="C31" t="s">
        <v>70</v>
      </c>
      <c r="D31" s="7">
        <v>0.48</v>
      </c>
      <c r="E31" s="2">
        <v>415139</v>
      </c>
      <c r="F31" s="2">
        <v>96740</v>
      </c>
      <c r="G31" t="s">
        <v>9</v>
      </c>
      <c r="H31" s="1">
        <v>44711.419101400461</v>
      </c>
      <c r="I31" s="1">
        <v>46036.419101412037</v>
      </c>
    </row>
    <row r="32" spans="1:9" x14ac:dyDescent="1">
      <c r="A32">
        <v>31</v>
      </c>
      <c r="B32" t="s">
        <v>41</v>
      </c>
      <c r="C32" t="s">
        <v>70</v>
      </c>
      <c r="D32" s="7">
        <v>0.9</v>
      </c>
      <c r="E32" s="2">
        <v>271829</v>
      </c>
      <c r="F32" s="2">
        <v>257748</v>
      </c>
      <c r="G32" t="s">
        <v>17</v>
      </c>
      <c r="H32" s="1">
        <v>45167.419101400461</v>
      </c>
      <c r="I32" s="1">
        <v>45900.419101412037</v>
      </c>
    </row>
    <row r="33" spans="1:9" x14ac:dyDescent="1">
      <c r="A33">
        <v>32</v>
      </c>
      <c r="B33" t="s">
        <v>42</v>
      </c>
      <c r="C33" t="s">
        <v>68</v>
      </c>
      <c r="D33" s="7">
        <v>0.57999999999999996</v>
      </c>
      <c r="E33" s="2">
        <v>371836</v>
      </c>
      <c r="F33" s="2">
        <v>250114</v>
      </c>
      <c r="G33" t="s">
        <v>17</v>
      </c>
      <c r="H33" s="1">
        <v>45324.419101400461</v>
      </c>
      <c r="I33" s="1">
        <v>45661.419101412037</v>
      </c>
    </row>
    <row r="34" spans="1:9" x14ac:dyDescent="1">
      <c r="A34">
        <v>33</v>
      </c>
      <c r="B34" t="s">
        <v>43</v>
      </c>
      <c r="C34" t="s">
        <v>67</v>
      </c>
      <c r="D34" s="7">
        <v>0.41</v>
      </c>
      <c r="E34" s="2">
        <v>538974</v>
      </c>
      <c r="F34" s="2">
        <v>175836</v>
      </c>
      <c r="G34" t="s">
        <v>11</v>
      </c>
      <c r="H34" s="1">
        <v>44614.419101400461</v>
      </c>
      <c r="I34" s="1">
        <v>46120.419101412037</v>
      </c>
    </row>
    <row r="35" spans="1:9" x14ac:dyDescent="1">
      <c r="A35">
        <v>34</v>
      </c>
      <c r="B35" t="s">
        <v>44</v>
      </c>
      <c r="C35" t="s">
        <v>69</v>
      </c>
      <c r="D35" s="7">
        <v>0.91</v>
      </c>
      <c r="E35" s="2">
        <v>302283</v>
      </c>
      <c r="F35" s="2">
        <v>295548</v>
      </c>
      <c r="G35" t="s">
        <v>9</v>
      </c>
      <c r="H35" s="1">
        <v>44832.419101400461</v>
      </c>
      <c r="I35" s="1">
        <v>45541.419101412037</v>
      </c>
    </row>
    <row r="36" spans="1:9" x14ac:dyDescent="1">
      <c r="A36">
        <v>35</v>
      </c>
      <c r="B36" t="s">
        <v>45</v>
      </c>
      <c r="C36" t="s">
        <v>69</v>
      </c>
      <c r="D36" s="7">
        <v>0.59</v>
      </c>
      <c r="E36" s="2">
        <v>296769</v>
      </c>
      <c r="F36" s="2">
        <v>230658</v>
      </c>
      <c r="G36" t="s">
        <v>17</v>
      </c>
      <c r="H36" s="1">
        <v>44728.419101400461</v>
      </c>
      <c r="I36" s="1">
        <v>46258.419101412037</v>
      </c>
    </row>
    <row r="37" spans="1:9" x14ac:dyDescent="1">
      <c r="A37">
        <v>36</v>
      </c>
      <c r="B37" t="s">
        <v>46</v>
      </c>
      <c r="C37" t="s">
        <v>71</v>
      </c>
      <c r="D37" s="7">
        <v>0.79</v>
      </c>
      <c r="E37" s="2">
        <v>661353</v>
      </c>
      <c r="F37" s="2">
        <v>548683</v>
      </c>
      <c r="G37" t="s">
        <v>11</v>
      </c>
      <c r="H37" s="1">
        <v>44853.419101400461</v>
      </c>
      <c r="I37" s="1">
        <v>45925.419101412037</v>
      </c>
    </row>
    <row r="38" spans="1:9" x14ac:dyDescent="1">
      <c r="A38">
        <v>37</v>
      </c>
      <c r="B38" t="s">
        <v>47</v>
      </c>
      <c r="C38" t="s">
        <v>71</v>
      </c>
      <c r="D38" s="7">
        <v>0.14000000000000001</v>
      </c>
      <c r="E38" s="2">
        <v>323165</v>
      </c>
      <c r="F38" s="2">
        <v>25025</v>
      </c>
      <c r="G38" t="s">
        <v>17</v>
      </c>
      <c r="H38" s="1">
        <v>44836.419101400461</v>
      </c>
      <c r="I38" s="1">
        <v>45870.419101412037</v>
      </c>
    </row>
    <row r="39" spans="1:9" x14ac:dyDescent="1">
      <c r="A39">
        <v>38</v>
      </c>
      <c r="B39" t="s">
        <v>48</v>
      </c>
      <c r="C39" t="s">
        <v>70</v>
      </c>
      <c r="D39" s="7">
        <v>0.61</v>
      </c>
      <c r="E39" s="2">
        <v>723587</v>
      </c>
      <c r="F39" s="2">
        <v>403583</v>
      </c>
      <c r="G39" t="s">
        <v>17</v>
      </c>
      <c r="H39" s="1">
        <v>44457.419101400461</v>
      </c>
      <c r="I39" s="1">
        <v>45992.419101412037</v>
      </c>
    </row>
    <row r="40" spans="1:9" x14ac:dyDescent="1">
      <c r="A40">
        <v>39</v>
      </c>
      <c r="B40" t="s">
        <v>49</v>
      </c>
      <c r="C40" t="s">
        <v>67</v>
      </c>
      <c r="D40" s="7">
        <v>0.61</v>
      </c>
      <c r="E40" s="2">
        <v>635822</v>
      </c>
      <c r="F40" s="2">
        <v>388680</v>
      </c>
      <c r="G40" t="s">
        <v>9</v>
      </c>
      <c r="H40" s="1">
        <v>44764.419101400461</v>
      </c>
      <c r="I40" s="1">
        <v>45696.419101412037</v>
      </c>
    </row>
    <row r="41" spans="1:9" x14ac:dyDescent="1">
      <c r="A41">
        <v>40</v>
      </c>
      <c r="B41" t="s">
        <v>50</v>
      </c>
      <c r="C41" t="s">
        <v>67</v>
      </c>
      <c r="D41" s="7">
        <v>0.46</v>
      </c>
      <c r="E41" s="2">
        <v>587879</v>
      </c>
      <c r="F41" s="2">
        <v>292633</v>
      </c>
      <c r="G41" t="s">
        <v>17</v>
      </c>
      <c r="H41" s="1">
        <v>44614.419101400461</v>
      </c>
      <c r="I41" s="1">
        <v>45938.419101412037</v>
      </c>
    </row>
    <row r="42" spans="1:9" x14ac:dyDescent="1">
      <c r="A42">
        <v>41</v>
      </c>
      <c r="B42" t="s">
        <v>51</v>
      </c>
      <c r="C42" t="s">
        <v>67</v>
      </c>
      <c r="D42" s="7">
        <v>0.61</v>
      </c>
      <c r="E42" s="2">
        <v>664685</v>
      </c>
      <c r="F42" s="2">
        <v>409634</v>
      </c>
      <c r="G42" t="s">
        <v>9</v>
      </c>
      <c r="H42" s="1">
        <v>45382.419101400461</v>
      </c>
      <c r="I42" s="1">
        <v>46235.419101412037</v>
      </c>
    </row>
    <row r="43" spans="1:9" x14ac:dyDescent="1">
      <c r="A43">
        <v>42</v>
      </c>
      <c r="B43" t="s">
        <v>52</v>
      </c>
      <c r="C43" t="s">
        <v>68</v>
      </c>
      <c r="D43" s="7">
        <v>0.5</v>
      </c>
      <c r="E43" s="2">
        <v>882038</v>
      </c>
      <c r="F43" s="2">
        <v>485262</v>
      </c>
      <c r="G43" t="s">
        <v>17</v>
      </c>
      <c r="H43" s="1">
        <v>44790.419101400461</v>
      </c>
      <c r="I43" s="1">
        <v>45814.419101412037</v>
      </c>
    </row>
    <row r="44" spans="1:9" x14ac:dyDescent="1">
      <c r="A44">
        <v>43</v>
      </c>
      <c r="B44" t="s">
        <v>53</v>
      </c>
      <c r="C44" t="s">
        <v>69</v>
      </c>
      <c r="D44" s="7">
        <v>0.54</v>
      </c>
      <c r="E44" s="2">
        <v>453531</v>
      </c>
      <c r="F44" s="2">
        <v>238242</v>
      </c>
      <c r="G44" t="s">
        <v>11</v>
      </c>
      <c r="H44" s="1">
        <v>44854.419101400461</v>
      </c>
      <c r="I44" s="1">
        <v>45815.419101412037</v>
      </c>
    </row>
    <row r="45" spans="1:9" x14ac:dyDescent="1">
      <c r="A45">
        <v>44</v>
      </c>
      <c r="B45" t="s">
        <v>54</v>
      </c>
      <c r="C45" t="s">
        <v>70</v>
      </c>
      <c r="D45" s="7">
        <v>0.63</v>
      </c>
      <c r="E45" s="2">
        <v>363160</v>
      </c>
      <c r="F45" s="2">
        <v>235350</v>
      </c>
      <c r="G45" t="s">
        <v>17</v>
      </c>
      <c r="H45" s="1">
        <v>45070.419101400461</v>
      </c>
      <c r="I45" s="1">
        <v>45541.419101412037</v>
      </c>
    </row>
    <row r="46" spans="1:9" x14ac:dyDescent="1">
      <c r="A46">
        <v>45</v>
      </c>
      <c r="B46" t="s">
        <v>55</v>
      </c>
      <c r="C46" t="s">
        <v>68</v>
      </c>
      <c r="D46" s="7">
        <v>0.02</v>
      </c>
      <c r="E46" s="2">
        <v>679879</v>
      </c>
      <c r="F46" s="2">
        <v>79193</v>
      </c>
      <c r="G46" t="s">
        <v>9</v>
      </c>
      <c r="H46" s="1">
        <v>44612.419101400461</v>
      </c>
      <c r="I46" s="1">
        <v>46041.419101412037</v>
      </c>
    </row>
    <row r="47" spans="1:9" x14ac:dyDescent="1">
      <c r="A47">
        <v>46</v>
      </c>
      <c r="B47" t="s">
        <v>56</v>
      </c>
      <c r="C47" t="s">
        <v>70</v>
      </c>
      <c r="D47" s="7">
        <v>1</v>
      </c>
      <c r="E47" s="2">
        <v>320884</v>
      </c>
      <c r="F47" s="2">
        <v>286715</v>
      </c>
      <c r="G47" t="s">
        <v>17</v>
      </c>
      <c r="H47" s="1">
        <v>44452.419101400461</v>
      </c>
      <c r="I47" s="1">
        <v>46053.419101412037</v>
      </c>
    </row>
    <row r="48" spans="1:9" x14ac:dyDescent="1">
      <c r="A48">
        <v>47</v>
      </c>
      <c r="B48" t="s">
        <v>57</v>
      </c>
      <c r="C48" t="s">
        <v>68</v>
      </c>
      <c r="D48" s="7">
        <v>0.5</v>
      </c>
      <c r="E48" s="2">
        <v>123247</v>
      </c>
      <c r="F48" s="2">
        <v>62963</v>
      </c>
      <c r="G48" t="s">
        <v>11</v>
      </c>
      <c r="H48" s="1">
        <v>45079.419101400461</v>
      </c>
      <c r="I48" s="1">
        <v>46380.419101412037</v>
      </c>
    </row>
    <row r="49" spans="1:9" x14ac:dyDescent="1">
      <c r="A49">
        <v>48</v>
      </c>
      <c r="B49" t="s">
        <v>58</v>
      </c>
      <c r="C49" t="s">
        <v>68</v>
      </c>
      <c r="D49" s="7">
        <v>0.06</v>
      </c>
      <c r="E49" s="2">
        <v>124300</v>
      </c>
      <c r="F49" s="2">
        <v>8773</v>
      </c>
      <c r="G49" t="s">
        <v>17</v>
      </c>
      <c r="H49" s="1">
        <v>44770.419101400461</v>
      </c>
      <c r="I49" s="1">
        <v>45509.419101412037</v>
      </c>
    </row>
    <row r="50" spans="1:9" x14ac:dyDescent="1">
      <c r="A50">
        <v>49</v>
      </c>
      <c r="B50" t="s">
        <v>59</v>
      </c>
      <c r="C50" t="s">
        <v>71</v>
      </c>
      <c r="D50" s="7">
        <v>0.2</v>
      </c>
      <c r="E50" s="2">
        <v>567281</v>
      </c>
      <c r="F50" s="2">
        <v>165684</v>
      </c>
      <c r="G50" t="s">
        <v>17</v>
      </c>
      <c r="H50" s="1">
        <v>44904.419101400461</v>
      </c>
      <c r="I50" s="1">
        <v>46127.419101412037</v>
      </c>
    </row>
    <row r="51" spans="1:9" x14ac:dyDescent="1">
      <c r="A51">
        <v>50</v>
      </c>
      <c r="B51" t="s">
        <v>60</v>
      </c>
      <c r="C51" t="s">
        <v>69</v>
      </c>
      <c r="D51" s="7">
        <v>0.72</v>
      </c>
      <c r="E51" s="2">
        <v>707086</v>
      </c>
      <c r="F51" s="2">
        <v>493071</v>
      </c>
      <c r="G51" t="s">
        <v>11</v>
      </c>
      <c r="H51" s="1">
        <v>45062.419101400461</v>
      </c>
      <c r="I51" s="1">
        <v>45541.419101412037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zoomScale="50" zoomScaleNormal="50" workbookViewId="0">
      <selection activeCell="G6" sqref="G6"/>
    </sheetView>
  </sheetViews>
  <sheetFormatPr defaultRowHeight="31.9" x14ac:dyDescent="1"/>
  <cols>
    <col min="1" max="1" width="9.34375" customWidth="1"/>
    <col min="2" max="2" width="22.4375" customWidth="1"/>
    <col min="4" max="4" width="10.65625" bestFit="1" customWidth="1"/>
    <col min="5" max="5" width="9.0625" customWidth="1"/>
    <col min="6" max="6" width="9.6875" customWidth="1"/>
    <col min="8" max="8" width="9.84375" bestFit="1" customWidth="1"/>
    <col min="9" max="9" width="10.84375" customWidth="1"/>
    <col min="10" max="10" width="15.71875" customWidth="1"/>
  </cols>
  <sheetData>
    <row r="1" spans="1:11" x14ac:dyDescent="1">
      <c r="A1" t="s">
        <v>0</v>
      </c>
      <c r="B1" t="s">
        <v>1</v>
      </c>
      <c r="C1" t="s">
        <v>66</v>
      </c>
      <c r="D1" t="s">
        <v>2</v>
      </c>
      <c r="E1" t="s">
        <v>3</v>
      </c>
      <c r="F1" t="s">
        <v>4</v>
      </c>
      <c r="G1" t="s">
        <v>61</v>
      </c>
      <c r="H1" t="s">
        <v>5</v>
      </c>
      <c r="I1" t="s">
        <v>6</v>
      </c>
      <c r="J1" t="s">
        <v>7</v>
      </c>
      <c r="K1" t="s">
        <v>62</v>
      </c>
    </row>
    <row r="2" spans="1:11" x14ac:dyDescent="1">
      <c r="A2">
        <v>1</v>
      </c>
      <c r="B2" t="s">
        <v>8</v>
      </c>
      <c r="C2" t="s">
        <v>67</v>
      </c>
      <c r="D2" s="3">
        <v>0.51</v>
      </c>
      <c r="E2" s="2">
        <v>573254</v>
      </c>
      <c r="F2" s="2">
        <v>288669</v>
      </c>
      <c r="G2" s="2">
        <f>ProjectData2[[#This Row],[Budget]]-ProjectData2[[#This Row],[Expenses]]</f>
        <v>284585</v>
      </c>
      <c r="H2" t="s">
        <v>9</v>
      </c>
      <c r="I2" s="1">
        <v>44539.419101400461</v>
      </c>
      <c r="J2" s="1">
        <v>45901.419101400461</v>
      </c>
      <c r="K2">
        <f>ProjectData2[[#This Row],[End Date]]-ProjectData2[[#This Row],[Start Date]]</f>
        <v>1362</v>
      </c>
    </row>
    <row r="3" spans="1:11" x14ac:dyDescent="1">
      <c r="A3">
        <v>2</v>
      </c>
      <c r="B3" t="s">
        <v>10</v>
      </c>
      <c r="C3" t="s">
        <v>68</v>
      </c>
      <c r="D3" s="3">
        <v>0.92</v>
      </c>
      <c r="E3" s="2">
        <v>449457</v>
      </c>
      <c r="F3" s="2">
        <v>429002</v>
      </c>
      <c r="G3" s="2">
        <f>ProjectData2[[#This Row],[Budget]]-ProjectData2[[#This Row],[Expenses]]</f>
        <v>20455</v>
      </c>
      <c r="H3" t="s">
        <v>11</v>
      </c>
      <c r="I3" s="1">
        <v>44615.419101400461</v>
      </c>
      <c r="J3" s="1">
        <v>45659.419101400461</v>
      </c>
      <c r="K3">
        <f>ProjectData2[[#This Row],[End Date]]-ProjectData2[[#This Row],[Start Date]]</f>
        <v>1044</v>
      </c>
    </row>
    <row r="4" spans="1:11" x14ac:dyDescent="1">
      <c r="A4">
        <v>3</v>
      </c>
      <c r="B4" t="s">
        <v>12</v>
      </c>
      <c r="C4" t="s">
        <v>67</v>
      </c>
      <c r="D4" s="3">
        <v>0.14000000000000001</v>
      </c>
      <c r="E4" s="2">
        <v>765987</v>
      </c>
      <c r="F4" s="2">
        <v>101104</v>
      </c>
      <c r="G4" s="2">
        <f>ProjectData2[[#This Row],[Budget]]-ProjectData2[[#This Row],[Expenses]]</f>
        <v>664883</v>
      </c>
      <c r="H4" t="s">
        <v>9</v>
      </c>
      <c r="I4" s="1">
        <v>45017.419101400461</v>
      </c>
      <c r="J4" s="1">
        <v>45618.419101412037</v>
      </c>
      <c r="K4">
        <f>ProjectData2[[#This Row],[End Date]]-ProjectData2[[#This Row],[Start Date]]</f>
        <v>601.00000001157605</v>
      </c>
    </row>
    <row r="5" spans="1:11" x14ac:dyDescent="1">
      <c r="A5">
        <v>4</v>
      </c>
      <c r="B5" t="s">
        <v>13</v>
      </c>
      <c r="C5" t="s">
        <v>69</v>
      </c>
      <c r="D5" s="3">
        <v>0.71</v>
      </c>
      <c r="E5" s="2">
        <v>370936</v>
      </c>
      <c r="F5" s="2">
        <v>254411</v>
      </c>
      <c r="G5" s="2">
        <f>ProjectData2[[#This Row],[Budget]]-ProjectData2[[#This Row],[Expenses]]</f>
        <v>116525</v>
      </c>
      <c r="H5" t="s">
        <v>9</v>
      </c>
      <c r="I5" s="1">
        <v>45203.419101400461</v>
      </c>
      <c r="J5" s="1">
        <v>45653.419101412037</v>
      </c>
      <c r="K5">
        <f>ProjectData2[[#This Row],[End Date]]-ProjectData2[[#This Row],[Start Date]]</f>
        <v>450.00000001157605</v>
      </c>
    </row>
    <row r="6" spans="1:11" x14ac:dyDescent="1">
      <c r="A6">
        <v>5</v>
      </c>
      <c r="B6" t="s">
        <v>14</v>
      </c>
      <c r="C6" t="s">
        <v>69</v>
      </c>
      <c r="D6" s="3">
        <v>0.6</v>
      </c>
      <c r="E6" s="2">
        <v>339931</v>
      </c>
      <c r="F6" s="2">
        <v>252688</v>
      </c>
      <c r="G6" s="2">
        <f>ProjectData2[[#This Row],[Budget]]-ProjectData2[[#This Row],[Expenses]]</f>
        <v>87243</v>
      </c>
      <c r="H6" t="s">
        <v>9</v>
      </c>
      <c r="I6" s="1">
        <v>45395.419101400461</v>
      </c>
      <c r="J6" s="1">
        <v>45813.419101412037</v>
      </c>
      <c r="K6">
        <f>ProjectData2[[#This Row],[End Date]]-ProjectData2[[#This Row],[Start Date]]</f>
        <v>418.00000001157605</v>
      </c>
    </row>
    <row r="7" spans="1:11" x14ac:dyDescent="1">
      <c r="A7">
        <v>6</v>
      </c>
      <c r="B7" t="s">
        <v>15</v>
      </c>
      <c r="C7" t="s">
        <v>69</v>
      </c>
      <c r="D7" s="3">
        <v>0.2</v>
      </c>
      <c r="E7" s="2">
        <v>339629</v>
      </c>
      <c r="F7" s="2">
        <v>104123</v>
      </c>
      <c r="G7" s="2">
        <f>ProjectData2[[#This Row],[Budget]]-ProjectData2[[#This Row],[Expenses]]</f>
        <v>235506</v>
      </c>
      <c r="H7" t="s">
        <v>9</v>
      </c>
      <c r="I7" s="1">
        <v>44552.419101400461</v>
      </c>
      <c r="J7" s="1">
        <v>45805.419101412037</v>
      </c>
      <c r="K7">
        <f>ProjectData2[[#This Row],[End Date]]-ProjectData2[[#This Row],[Start Date]]</f>
        <v>1253.000000011576</v>
      </c>
    </row>
    <row r="8" spans="1:11" x14ac:dyDescent="1">
      <c r="A8">
        <v>7</v>
      </c>
      <c r="B8" t="s">
        <v>16</v>
      </c>
      <c r="C8" t="s">
        <v>68</v>
      </c>
      <c r="D8" s="3">
        <v>0.82</v>
      </c>
      <c r="E8" s="2">
        <v>305041</v>
      </c>
      <c r="F8" s="2">
        <v>173911</v>
      </c>
      <c r="G8" s="2">
        <f>ProjectData2[[#This Row],[Budget]]-ProjectData2[[#This Row],[Expenses]]</f>
        <v>131130</v>
      </c>
      <c r="H8" t="s">
        <v>17</v>
      </c>
      <c r="I8" s="1">
        <v>44856.419101400461</v>
      </c>
      <c r="J8" s="1">
        <v>45711.419101412037</v>
      </c>
      <c r="K8">
        <f>ProjectData2[[#This Row],[End Date]]-ProjectData2[[#This Row],[Start Date]]</f>
        <v>855.00000001157605</v>
      </c>
    </row>
    <row r="9" spans="1:11" x14ac:dyDescent="1">
      <c r="A9">
        <v>8</v>
      </c>
      <c r="B9" t="s">
        <v>18</v>
      </c>
      <c r="C9" t="s">
        <v>70</v>
      </c>
      <c r="D9" s="3">
        <v>0.86</v>
      </c>
      <c r="E9" s="2">
        <v>798361</v>
      </c>
      <c r="F9" s="2">
        <v>804774</v>
      </c>
      <c r="G9" s="2">
        <f>ProjectData2[[#This Row],[Budget]]-ProjectData2[[#This Row],[Expenses]]</f>
        <v>-6413</v>
      </c>
      <c r="H9" t="s">
        <v>9</v>
      </c>
      <c r="I9" s="1">
        <v>44518.419101400461</v>
      </c>
      <c r="J9" s="1">
        <v>46386.419101412037</v>
      </c>
      <c r="K9">
        <f>ProjectData2[[#This Row],[End Date]]-ProjectData2[[#This Row],[Start Date]]</f>
        <v>1868.000000011576</v>
      </c>
    </row>
    <row r="10" spans="1:11" x14ac:dyDescent="1">
      <c r="A10">
        <v>9</v>
      </c>
      <c r="B10" t="s">
        <v>19</v>
      </c>
      <c r="C10" t="s">
        <v>69</v>
      </c>
      <c r="D10" s="3">
        <v>0.74</v>
      </c>
      <c r="E10" s="2">
        <v>831912</v>
      </c>
      <c r="F10" s="2">
        <v>795202</v>
      </c>
      <c r="G10" s="2">
        <f>ProjectData2[[#This Row],[Budget]]-ProjectData2[[#This Row],[Expenses]]</f>
        <v>36710</v>
      </c>
      <c r="H10" t="s">
        <v>9</v>
      </c>
      <c r="I10" s="1">
        <v>44949.419101400461</v>
      </c>
      <c r="J10" s="1">
        <v>46061.419101412037</v>
      </c>
      <c r="K10">
        <f>ProjectData2[[#This Row],[End Date]]-ProjectData2[[#This Row],[Start Date]]</f>
        <v>1112.000000011576</v>
      </c>
    </row>
    <row r="11" spans="1:11" x14ac:dyDescent="1">
      <c r="A11">
        <v>10</v>
      </c>
      <c r="B11" t="s">
        <v>20</v>
      </c>
      <c r="C11" t="s">
        <v>70</v>
      </c>
      <c r="D11" s="3">
        <v>0.74</v>
      </c>
      <c r="E11" s="2">
        <v>517113</v>
      </c>
      <c r="F11" s="2">
        <v>446360</v>
      </c>
      <c r="G11" s="2">
        <f>ProjectData2[[#This Row],[Budget]]-ProjectData2[[#This Row],[Expenses]]</f>
        <v>70753</v>
      </c>
      <c r="H11" t="s">
        <v>9</v>
      </c>
      <c r="I11" s="1">
        <v>44719.419101400461</v>
      </c>
      <c r="J11" s="1">
        <v>46056.419101412037</v>
      </c>
      <c r="K11">
        <f>ProjectData2[[#This Row],[End Date]]-ProjectData2[[#This Row],[Start Date]]</f>
        <v>1337.000000011576</v>
      </c>
    </row>
    <row r="12" spans="1:11" x14ac:dyDescent="1">
      <c r="A12">
        <v>11</v>
      </c>
      <c r="B12" t="s">
        <v>21</v>
      </c>
      <c r="C12" t="s">
        <v>67</v>
      </c>
      <c r="D12" s="3">
        <v>0.87</v>
      </c>
      <c r="E12" s="2">
        <v>168148</v>
      </c>
      <c r="F12" s="2">
        <v>142685</v>
      </c>
      <c r="G12" s="2">
        <f>ProjectData2[[#This Row],[Budget]]-ProjectData2[[#This Row],[Expenses]]</f>
        <v>25463</v>
      </c>
      <c r="H12" t="s">
        <v>17</v>
      </c>
      <c r="I12" s="1">
        <v>44835.419101400461</v>
      </c>
      <c r="J12" s="1">
        <v>46401.419101412037</v>
      </c>
      <c r="K12">
        <f>ProjectData2[[#This Row],[End Date]]-ProjectData2[[#This Row],[Start Date]]</f>
        <v>1566.000000011576</v>
      </c>
    </row>
    <row r="13" spans="1:11" x14ac:dyDescent="1">
      <c r="A13">
        <v>12</v>
      </c>
      <c r="B13" t="s">
        <v>22</v>
      </c>
      <c r="C13" t="s">
        <v>70</v>
      </c>
      <c r="D13" s="3">
        <v>0.99</v>
      </c>
      <c r="E13" s="2">
        <v>877089</v>
      </c>
      <c r="F13" s="2">
        <v>807870</v>
      </c>
      <c r="G13" s="2">
        <f>ProjectData2[[#This Row],[Budget]]-ProjectData2[[#This Row],[Expenses]]</f>
        <v>69219</v>
      </c>
      <c r="H13" t="s">
        <v>9</v>
      </c>
      <c r="I13" s="1">
        <v>44546.419101400461</v>
      </c>
      <c r="J13" s="1">
        <v>46173.419101412037</v>
      </c>
      <c r="K13">
        <f>ProjectData2[[#This Row],[End Date]]-ProjectData2[[#This Row],[Start Date]]</f>
        <v>1627.000000011576</v>
      </c>
    </row>
    <row r="14" spans="1:11" x14ac:dyDescent="1">
      <c r="A14">
        <v>13</v>
      </c>
      <c r="B14" t="s">
        <v>23</v>
      </c>
      <c r="C14" t="s">
        <v>68</v>
      </c>
      <c r="D14" s="3">
        <v>0.23</v>
      </c>
      <c r="E14" s="2">
        <v>748531</v>
      </c>
      <c r="F14" s="2">
        <v>226643</v>
      </c>
      <c r="G14" s="2">
        <f>ProjectData2[[#This Row],[Budget]]-ProjectData2[[#This Row],[Expenses]]</f>
        <v>521888</v>
      </c>
      <c r="H14" t="s">
        <v>9</v>
      </c>
      <c r="I14" s="1">
        <v>44667.419101400461</v>
      </c>
      <c r="J14" s="1">
        <v>45687.419101412037</v>
      </c>
      <c r="K14">
        <f>ProjectData2[[#This Row],[End Date]]-ProjectData2[[#This Row],[Start Date]]</f>
        <v>1020.000000011576</v>
      </c>
    </row>
    <row r="15" spans="1:11" x14ac:dyDescent="1">
      <c r="A15">
        <v>14</v>
      </c>
      <c r="B15" t="s">
        <v>24</v>
      </c>
      <c r="C15" t="s">
        <v>71</v>
      </c>
      <c r="D15" s="3">
        <v>0.02</v>
      </c>
      <c r="E15" s="2">
        <v>351995</v>
      </c>
      <c r="F15" s="2">
        <v>0</v>
      </c>
      <c r="G15" s="2">
        <f>ProjectData2[[#This Row],[Budget]]-ProjectData2[[#This Row],[Expenses]]</f>
        <v>351995</v>
      </c>
      <c r="H15" t="s">
        <v>17</v>
      </c>
      <c r="I15" s="1">
        <v>45169.419101400461</v>
      </c>
      <c r="J15" s="1">
        <v>45787.419101412037</v>
      </c>
      <c r="K15">
        <f>ProjectData2[[#This Row],[End Date]]-ProjectData2[[#This Row],[Start Date]]</f>
        <v>618.00000001157605</v>
      </c>
    </row>
    <row r="16" spans="1:11" x14ac:dyDescent="1">
      <c r="A16">
        <v>15</v>
      </c>
      <c r="B16" t="s">
        <v>25</v>
      </c>
      <c r="C16" t="s">
        <v>68</v>
      </c>
      <c r="D16" s="3">
        <v>0.21</v>
      </c>
      <c r="E16" s="2">
        <v>778843</v>
      </c>
      <c r="F16" s="2">
        <v>191296</v>
      </c>
      <c r="G16" s="2">
        <f>ProjectData2[[#This Row],[Budget]]-ProjectData2[[#This Row],[Expenses]]</f>
        <v>587547</v>
      </c>
      <c r="H16" t="s">
        <v>17</v>
      </c>
      <c r="I16" s="1">
        <v>44846.419101400461</v>
      </c>
      <c r="J16" s="1">
        <v>46138.419101412037</v>
      </c>
      <c r="K16">
        <f>ProjectData2[[#This Row],[End Date]]-ProjectData2[[#This Row],[Start Date]]</f>
        <v>1292.000000011576</v>
      </c>
    </row>
    <row r="17" spans="1:11" x14ac:dyDescent="1">
      <c r="A17">
        <v>16</v>
      </c>
      <c r="B17" t="s">
        <v>26</v>
      </c>
      <c r="C17" t="s">
        <v>71</v>
      </c>
      <c r="D17" s="3">
        <v>0.52</v>
      </c>
      <c r="E17" s="2">
        <v>672843</v>
      </c>
      <c r="F17" s="2">
        <v>348406</v>
      </c>
      <c r="G17" s="2">
        <f>ProjectData2[[#This Row],[Budget]]-ProjectData2[[#This Row],[Expenses]]</f>
        <v>324437</v>
      </c>
      <c r="H17" t="s">
        <v>17</v>
      </c>
      <c r="I17" s="1">
        <v>45314.419101400461</v>
      </c>
      <c r="J17" s="1">
        <v>45884.419101412037</v>
      </c>
      <c r="K17">
        <f>ProjectData2[[#This Row],[End Date]]-ProjectData2[[#This Row],[Start Date]]</f>
        <v>570.00000001157605</v>
      </c>
    </row>
    <row r="18" spans="1:11" x14ac:dyDescent="1">
      <c r="A18">
        <v>17</v>
      </c>
      <c r="B18" t="s">
        <v>27</v>
      </c>
      <c r="C18" t="s">
        <v>71</v>
      </c>
      <c r="D18" s="3">
        <v>0.01</v>
      </c>
      <c r="E18" s="2">
        <v>356508</v>
      </c>
      <c r="F18" s="2">
        <v>46990</v>
      </c>
      <c r="G18" s="2">
        <f>ProjectData2[[#This Row],[Budget]]-ProjectData2[[#This Row],[Expenses]]</f>
        <v>309518</v>
      </c>
      <c r="H18" t="s">
        <v>9</v>
      </c>
      <c r="I18" s="1">
        <v>44510.419101400461</v>
      </c>
      <c r="J18" s="1">
        <v>45839.419101412037</v>
      </c>
      <c r="K18">
        <f>ProjectData2[[#This Row],[End Date]]-ProjectData2[[#This Row],[Start Date]]</f>
        <v>1329.000000011576</v>
      </c>
    </row>
    <row r="19" spans="1:11" x14ac:dyDescent="1">
      <c r="A19">
        <v>18</v>
      </c>
      <c r="B19" t="s">
        <v>28</v>
      </c>
      <c r="C19" t="s">
        <v>70</v>
      </c>
      <c r="D19" s="3">
        <v>0.87</v>
      </c>
      <c r="E19" s="2">
        <v>903591</v>
      </c>
      <c r="F19" s="2">
        <v>750933</v>
      </c>
      <c r="G19" s="2">
        <f>ProjectData2[[#This Row],[Budget]]-ProjectData2[[#This Row],[Expenses]]</f>
        <v>152658</v>
      </c>
      <c r="H19" t="s">
        <v>17</v>
      </c>
      <c r="I19" s="1">
        <v>44676.419101400461</v>
      </c>
      <c r="J19" s="1">
        <v>46077.419101412037</v>
      </c>
      <c r="K19">
        <f>ProjectData2[[#This Row],[End Date]]-ProjectData2[[#This Row],[Start Date]]</f>
        <v>1401.000000011576</v>
      </c>
    </row>
    <row r="20" spans="1:11" x14ac:dyDescent="1">
      <c r="A20">
        <v>19</v>
      </c>
      <c r="B20" t="s">
        <v>29</v>
      </c>
      <c r="C20" t="s">
        <v>71</v>
      </c>
      <c r="D20" s="3">
        <v>0.28999999999999998</v>
      </c>
      <c r="E20" s="2">
        <v>996942</v>
      </c>
      <c r="F20" s="2">
        <v>244968</v>
      </c>
      <c r="G20" s="2">
        <f>ProjectData2[[#This Row],[Budget]]-ProjectData2[[#This Row],[Expenses]]</f>
        <v>751974</v>
      </c>
      <c r="H20" t="s">
        <v>17</v>
      </c>
      <c r="I20" s="1">
        <v>44925.419101400461</v>
      </c>
      <c r="J20" s="1">
        <v>45746.419101412037</v>
      </c>
      <c r="K20">
        <f>ProjectData2[[#This Row],[End Date]]-ProjectData2[[#This Row],[Start Date]]</f>
        <v>821.00000001157605</v>
      </c>
    </row>
    <row r="21" spans="1:11" x14ac:dyDescent="1">
      <c r="A21">
        <v>20</v>
      </c>
      <c r="B21" t="s">
        <v>30</v>
      </c>
      <c r="C21" t="s">
        <v>71</v>
      </c>
      <c r="D21" s="3">
        <v>0.37</v>
      </c>
      <c r="E21" s="2">
        <v>206530</v>
      </c>
      <c r="F21" s="2">
        <v>84228</v>
      </c>
      <c r="G21" s="2">
        <f>ProjectData2[[#This Row],[Budget]]-ProjectData2[[#This Row],[Expenses]]</f>
        <v>122302</v>
      </c>
      <c r="H21" t="s">
        <v>9</v>
      </c>
      <c r="I21" s="1">
        <v>45003.419101400461</v>
      </c>
      <c r="J21" s="1">
        <v>46105.419101412037</v>
      </c>
      <c r="K21">
        <f>ProjectData2[[#This Row],[End Date]]-ProjectData2[[#This Row],[Start Date]]</f>
        <v>1102.000000011576</v>
      </c>
    </row>
    <row r="22" spans="1:11" x14ac:dyDescent="1">
      <c r="A22">
        <v>21</v>
      </c>
      <c r="B22" t="s">
        <v>31</v>
      </c>
      <c r="C22" t="s">
        <v>70</v>
      </c>
      <c r="D22" s="3">
        <v>0.01</v>
      </c>
      <c r="E22" s="2">
        <v>704365</v>
      </c>
      <c r="F22" s="2">
        <v>143257</v>
      </c>
      <c r="G22" s="2">
        <f>ProjectData2[[#This Row],[Budget]]-ProjectData2[[#This Row],[Expenses]]</f>
        <v>561108</v>
      </c>
      <c r="H22" t="s">
        <v>17</v>
      </c>
      <c r="I22" s="1">
        <v>45179.419101400461</v>
      </c>
      <c r="J22" s="1">
        <v>45653.419101412037</v>
      </c>
      <c r="K22">
        <f>ProjectData2[[#This Row],[End Date]]-ProjectData2[[#This Row],[Start Date]]</f>
        <v>474.00000001157605</v>
      </c>
    </row>
    <row r="23" spans="1:11" x14ac:dyDescent="1">
      <c r="A23">
        <v>22</v>
      </c>
      <c r="B23" t="s">
        <v>32</v>
      </c>
      <c r="C23" t="s">
        <v>69</v>
      </c>
      <c r="D23" s="3">
        <v>0.63</v>
      </c>
      <c r="E23" s="2">
        <v>922352</v>
      </c>
      <c r="F23" s="2">
        <v>588550</v>
      </c>
      <c r="G23" s="2">
        <f>ProjectData2[[#This Row],[Budget]]-ProjectData2[[#This Row],[Expenses]]</f>
        <v>333802</v>
      </c>
      <c r="H23" t="s">
        <v>9</v>
      </c>
      <c r="I23" s="1">
        <v>44661.419101400461</v>
      </c>
      <c r="J23" s="1">
        <v>46247.419101412037</v>
      </c>
      <c r="K23">
        <f>ProjectData2[[#This Row],[End Date]]-ProjectData2[[#This Row],[Start Date]]</f>
        <v>1586.000000011576</v>
      </c>
    </row>
    <row r="24" spans="1:11" x14ac:dyDescent="1">
      <c r="A24">
        <v>23</v>
      </c>
      <c r="B24" t="s">
        <v>33</v>
      </c>
      <c r="C24" t="s">
        <v>70</v>
      </c>
      <c r="D24" s="3">
        <v>0.59</v>
      </c>
      <c r="E24" s="2">
        <v>560337</v>
      </c>
      <c r="F24" s="2">
        <v>307263</v>
      </c>
      <c r="G24" s="2">
        <f>ProjectData2[[#This Row],[Budget]]-ProjectData2[[#This Row],[Expenses]]</f>
        <v>253074</v>
      </c>
      <c r="H24" t="s">
        <v>11</v>
      </c>
      <c r="I24" s="1">
        <v>44755.419101400461</v>
      </c>
      <c r="J24" s="1">
        <v>45662.419101412037</v>
      </c>
      <c r="K24">
        <f>ProjectData2[[#This Row],[End Date]]-ProjectData2[[#This Row],[Start Date]]</f>
        <v>907.00000001157605</v>
      </c>
    </row>
    <row r="25" spans="1:11" x14ac:dyDescent="1">
      <c r="A25">
        <v>24</v>
      </c>
      <c r="B25" t="s">
        <v>34</v>
      </c>
      <c r="C25" t="s">
        <v>68</v>
      </c>
      <c r="D25" s="3">
        <v>0.2</v>
      </c>
      <c r="E25" s="2">
        <v>824839</v>
      </c>
      <c r="F25" s="2">
        <v>235698</v>
      </c>
      <c r="G25" s="2">
        <f>ProjectData2[[#This Row],[Budget]]-ProjectData2[[#This Row],[Expenses]]</f>
        <v>589141</v>
      </c>
      <c r="H25" t="s">
        <v>17</v>
      </c>
      <c r="I25" s="1">
        <v>45239.419101400461</v>
      </c>
      <c r="J25" s="1">
        <v>46112.419101412037</v>
      </c>
      <c r="K25">
        <f>ProjectData2[[#This Row],[End Date]]-ProjectData2[[#This Row],[Start Date]]</f>
        <v>873.00000001157605</v>
      </c>
    </row>
    <row r="26" spans="1:11" x14ac:dyDescent="1">
      <c r="A26">
        <v>25</v>
      </c>
      <c r="B26" t="s">
        <v>35</v>
      </c>
      <c r="C26" t="s">
        <v>68</v>
      </c>
      <c r="D26" s="3">
        <v>0.32</v>
      </c>
      <c r="E26" s="2">
        <v>905889</v>
      </c>
      <c r="F26" s="2">
        <v>354939</v>
      </c>
      <c r="G26" s="2">
        <f>ProjectData2[[#This Row],[Budget]]-ProjectData2[[#This Row],[Expenses]]</f>
        <v>550950</v>
      </c>
      <c r="H26" t="s">
        <v>11</v>
      </c>
      <c r="I26" s="1">
        <v>44869.419101400461</v>
      </c>
      <c r="J26" s="1">
        <v>46092.419101412037</v>
      </c>
      <c r="K26">
        <f>ProjectData2[[#This Row],[End Date]]-ProjectData2[[#This Row],[Start Date]]</f>
        <v>1223.000000011576</v>
      </c>
    </row>
    <row r="27" spans="1:11" x14ac:dyDescent="1">
      <c r="A27">
        <v>26</v>
      </c>
      <c r="B27" t="s">
        <v>36</v>
      </c>
      <c r="C27" t="s">
        <v>67</v>
      </c>
      <c r="D27" s="3">
        <v>0.75</v>
      </c>
      <c r="E27" s="2">
        <v>559773</v>
      </c>
      <c r="F27" s="2">
        <v>366569</v>
      </c>
      <c r="G27" s="2">
        <f>ProjectData2[[#This Row],[Budget]]-ProjectData2[[#This Row],[Expenses]]</f>
        <v>193204</v>
      </c>
      <c r="H27" t="s">
        <v>9</v>
      </c>
      <c r="I27" s="1">
        <v>45374.419101400461</v>
      </c>
      <c r="J27" s="1">
        <v>46403.419101412037</v>
      </c>
      <c r="K27">
        <f>ProjectData2[[#This Row],[End Date]]-ProjectData2[[#This Row],[Start Date]]</f>
        <v>1029.000000011576</v>
      </c>
    </row>
    <row r="28" spans="1:11" x14ac:dyDescent="1">
      <c r="A28">
        <v>27</v>
      </c>
      <c r="B28" t="s">
        <v>37</v>
      </c>
      <c r="C28" t="s">
        <v>67</v>
      </c>
      <c r="D28" s="3">
        <v>0.56999999999999995</v>
      </c>
      <c r="E28" s="2">
        <v>308261</v>
      </c>
      <c r="F28" s="2">
        <v>159181</v>
      </c>
      <c r="G28" s="2">
        <f>ProjectData2[[#This Row],[Budget]]-ProjectData2[[#This Row],[Expenses]]</f>
        <v>149080</v>
      </c>
      <c r="H28" t="s">
        <v>17</v>
      </c>
      <c r="I28" s="1">
        <v>44885.419101400461</v>
      </c>
      <c r="J28" s="1">
        <v>46255.419101412037</v>
      </c>
      <c r="K28">
        <f>ProjectData2[[#This Row],[End Date]]-ProjectData2[[#This Row],[Start Date]]</f>
        <v>1370.000000011576</v>
      </c>
    </row>
    <row r="29" spans="1:11" x14ac:dyDescent="1">
      <c r="A29">
        <v>28</v>
      </c>
      <c r="B29" t="s">
        <v>38</v>
      </c>
      <c r="C29" t="s">
        <v>68</v>
      </c>
      <c r="D29" s="3">
        <v>0.21</v>
      </c>
      <c r="E29" s="2">
        <v>864469</v>
      </c>
      <c r="F29" s="2">
        <v>276330</v>
      </c>
      <c r="G29" s="2">
        <f>ProjectData2[[#This Row],[Budget]]-ProjectData2[[#This Row],[Expenses]]</f>
        <v>588139</v>
      </c>
      <c r="H29" t="s">
        <v>9</v>
      </c>
      <c r="I29" s="1">
        <v>45250.419101400461</v>
      </c>
      <c r="J29" s="1">
        <v>45802.419101412037</v>
      </c>
      <c r="K29">
        <f>ProjectData2[[#This Row],[End Date]]-ProjectData2[[#This Row],[Start Date]]</f>
        <v>552.00000001157605</v>
      </c>
    </row>
    <row r="30" spans="1:11" x14ac:dyDescent="1">
      <c r="A30">
        <v>29</v>
      </c>
      <c r="B30" t="s">
        <v>39</v>
      </c>
      <c r="C30" t="s">
        <v>69</v>
      </c>
      <c r="D30" s="3">
        <v>0.88</v>
      </c>
      <c r="E30" s="2">
        <v>441097</v>
      </c>
      <c r="F30" s="2">
        <v>407045</v>
      </c>
      <c r="G30" s="2">
        <f>ProjectData2[[#This Row],[Budget]]-ProjectData2[[#This Row],[Expenses]]</f>
        <v>34052</v>
      </c>
      <c r="H30" t="s">
        <v>11</v>
      </c>
      <c r="I30" s="1">
        <v>44571.419101400461</v>
      </c>
      <c r="J30" s="1">
        <v>46100.419101412037</v>
      </c>
      <c r="K30">
        <f>ProjectData2[[#This Row],[End Date]]-ProjectData2[[#This Row],[Start Date]]</f>
        <v>1529.000000011576</v>
      </c>
    </row>
    <row r="31" spans="1:11" x14ac:dyDescent="1">
      <c r="A31">
        <v>30</v>
      </c>
      <c r="B31" t="s">
        <v>40</v>
      </c>
      <c r="C31" t="s">
        <v>70</v>
      </c>
      <c r="D31" s="3">
        <v>0.48</v>
      </c>
      <c r="E31" s="2">
        <v>415139</v>
      </c>
      <c r="F31" s="2">
        <v>96740</v>
      </c>
      <c r="G31" s="2">
        <f>ProjectData2[[#This Row],[Budget]]-ProjectData2[[#This Row],[Expenses]]</f>
        <v>318399</v>
      </c>
      <c r="H31" t="s">
        <v>9</v>
      </c>
      <c r="I31" s="1">
        <v>44711.419101400461</v>
      </c>
      <c r="J31" s="1">
        <v>46036.419101412037</v>
      </c>
      <c r="K31">
        <f>ProjectData2[[#This Row],[End Date]]-ProjectData2[[#This Row],[Start Date]]</f>
        <v>1325.000000011576</v>
      </c>
    </row>
    <row r="32" spans="1:11" x14ac:dyDescent="1">
      <c r="A32">
        <v>31</v>
      </c>
      <c r="B32" t="s">
        <v>41</v>
      </c>
      <c r="C32" t="s">
        <v>70</v>
      </c>
      <c r="D32" s="3">
        <v>0.9</v>
      </c>
      <c r="E32" s="2">
        <v>271829</v>
      </c>
      <c r="F32" s="2">
        <v>257748</v>
      </c>
      <c r="G32" s="2">
        <f>ProjectData2[[#This Row],[Budget]]-ProjectData2[[#This Row],[Expenses]]</f>
        <v>14081</v>
      </c>
      <c r="H32" t="s">
        <v>17</v>
      </c>
      <c r="I32" s="1">
        <v>45167.419101400461</v>
      </c>
      <c r="J32" s="1">
        <v>45900.419101412037</v>
      </c>
      <c r="K32">
        <f>ProjectData2[[#This Row],[End Date]]-ProjectData2[[#This Row],[Start Date]]</f>
        <v>733.00000001157605</v>
      </c>
    </row>
    <row r="33" spans="1:11" x14ac:dyDescent="1">
      <c r="A33">
        <v>32</v>
      </c>
      <c r="B33" t="s">
        <v>42</v>
      </c>
      <c r="C33" t="s">
        <v>68</v>
      </c>
      <c r="D33" s="3">
        <v>0.57999999999999996</v>
      </c>
      <c r="E33" s="2">
        <v>371836</v>
      </c>
      <c r="F33" s="2">
        <v>250114</v>
      </c>
      <c r="G33" s="2">
        <f>ProjectData2[[#This Row],[Budget]]-ProjectData2[[#This Row],[Expenses]]</f>
        <v>121722</v>
      </c>
      <c r="H33" t="s">
        <v>17</v>
      </c>
      <c r="I33" s="1">
        <v>45324.419101400461</v>
      </c>
      <c r="J33" s="1">
        <v>45661.419101412037</v>
      </c>
      <c r="K33">
        <f>ProjectData2[[#This Row],[End Date]]-ProjectData2[[#This Row],[Start Date]]</f>
        <v>337.00000001157605</v>
      </c>
    </row>
    <row r="34" spans="1:11" x14ac:dyDescent="1">
      <c r="A34">
        <v>33</v>
      </c>
      <c r="B34" t="s">
        <v>43</v>
      </c>
      <c r="C34" t="s">
        <v>67</v>
      </c>
      <c r="D34" s="3">
        <v>0.41</v>
      </c>
      <c r="E34" s="2">
        <v>538974</v>
      </c>
      <c r="F34" s="2">
        <v>175836</v>
      </c>
      <c r="G34" s="2">
        <f>ProjectData2[[#This Row],[Budget]]-ProjectData2[[#This Row],[Expenses]]</f>
        <v>363138</v>
      </c>
      <c r="H34" t="s">
        <v>11</v>
      </c>
      <c r="I34" s="1">
        <v>44614.419101400461</v>
      </c>
      <c r="J34" s="1">
        <v>46120.419101412037</v>
      </c>
      <c r="K34">
        <f>ProjectData2[[#This Row],[End Date]]-ProjectData2[[#This Row],[Start Date]]</f>
        <v>1506.000000011576</v>
      </c>
    </row>
    <row r="35" spans="1:11" x14ac:dyDescent="1">
      <c r="A35">
        <v>34</v>
      </c>
      <c r="B35" t="s">
        <v>44</v>
      </c>
      <c r="C35" t="s">
        <v>69</v>
      </c>
      <c r="D35" s="3">
        <v>0.91</v>
      </c>
      <c r="E35" s="2">
        <v>302283</v>
      </c>
      <c r="F35" s="2">
        <v>295548</v>
      </c>
      <c r="G35" s="2">
        <f>ProjectData2[[#This Row],[Budget]]-ProjectData2[[#This Row],[Expenses]]</f>
        <v>6735</v>
      </c>
      <c r="H35" t="s">
        <v>9</v>
      </c>
      <c r="I35" s="1">
        <v>44832.419101400461</v>
      </c>
      <c r="J35" s="1">
        <v>45541.419101412037</v>
      </c>
      <c r="K35">
        <f>ProjectData2[[#This Row],[End Date]]-ProjectData2[[#This Row],[Start Date]]</f>
        <v>709.00000001157605</v>
      </c>
    </row>
    <row r="36" spans="1:11" x14ac:dyDescent="1">
      <c r="A36">
        <v>35</v>
      </c>
      <c r="B36" t="s">
        <v>45</v>
      </c>
      <c r="C36" t="s">
        <v>69</v>
      </c>
      <c r="D36" s="3">
        <v>0.59</v>
      </c>
      <c r="E36" s="2">
        <v>296769</v>
      </c>
      <c r="F36" s="2">
        <v>230658</v>
      </c>
      <c r="G36" s="2">
        <f>ProjectData2[[#This Row],[Budget]]-ProjectData2[[#This Row],[Expenses]]</f>
        <v>66111</v>
      </c>
      <c r="H36" t="s">
        <v>17</v>
      </c>
      <c r="I36" s="1">
        <v>44728.419101400461</v>
      </c>
      <c r="J36" s="1">
        <v>46258.419101412037</v>
      </c>
      <c r="K36">
        <f>ProjectData2[[#This Row],[End Date]]-ProjectData2[[#This Row],[Start Date]]</f>
        <v>1530.000000011576</v>
      </c>
    </row>
    <row r="37" spans="1:11" x14ac:dyDescent="1">
      <c r="A37">
        <v>36</v>
      </c>
      <c r="B37" t="s">
        <v>46</v>
      </c>
      <c r="C37" t="s">
        <v>71</v>
      </c>
      <c r="D37" s="3">
        <v>0.79</v>
      </c>
      <c r="E37" s="2">
        <v>661353</v>
      </c>
      <c r="F37" s="2">
        <v>548683</v>
      </c>
      <c r="G37" s="2">
        <f>ProjectData2[[#This Row],[Budget]]-ProjectData2[[#This Row],[Expenses]]</f>
        <v>112670</v>
      </c>
      <c r="H37" t="s">
        <v>11</v>
      </c>
      <c r="I37" s="1">
        <v>44853.419101400461</v>
      </c>
      <c r="J37" s="1">
        <v>45925.419101412037</v>
      </c>
      <c r="K37">
        <f>ProjectData2[[#This Row],[End Date]]-ProjectData2[[#This Row],[Start Date]]</f>
        <v>1072.000000011576</v>
      </c>
    </row>
    <row r="38" spans="1:11" x14ac:dyDescent="1">
      <c r="A38">
        <v>37</v>
      </c>
      <c r="B38" t="s">
        <v>47</v>
      </c>
      <c r="C38" t="s">
        <v>71</v>
      </c>
      <c r="D38" s="3">
        <v>0.14000000000000001</v>
      </c>
      <c r="E38" s="2">
        <v>323165</v>
      </c>
      <c r="F38" s="2">
        <v>25025</v>
      </c>
      <c r="G38" s="2">
        <f>ProjectData2[[#This Row],[Budget]]-ProjectData2[[#This Row],[Expenses]]</f>
        <v>298140</v>
      </c>
      <c r="H38" t="s">
        <v>17</v>
      </c>
      <c r="I38" s="1">
        <v>44836.419101400461</v>
      </c>
      <c r="J38" s="1">
        <v>45870.419101412037</v>
      </c>
      <c r="K38">
        <f>ProjectData2[[#This Row],[End Date]]-ProjectData2[[#This Row],[Start Date]]</f>
        <v>1034.000000011576</v>
      </c>
    </row>
    <row r="39" spans="1:11" x14ac:dyDescent="1">
      <c r="A39">
        <v>38</v>
      </c>
      <c r="B39" t="s">
        <v>48</v>
      </c>
      <c r="C39" t="s">
        <v>70</v>
      </c>
      <c r="D39" s="3">
        <v>0.61</v>
      </c>
      <c r="E39" s="2">
        <v>723587</v>
      </c>
      <c r="F39" s="2">
        <v>403583</v>
      </c>
      <c r="G39" s="2">
        <f>ProjectData2[[#This Row],[Budget]]-ProjectData2[[#This Row],[Expenses]]</f>
        <v>320004</v>
      </c>
      <c r="H39" t="s">
        <v>17</v>
      </c>
      <c r="I39" s="1">
        <v>44457.419101400461</v>
      </c>
      <c r="J39" s="1">
        <v>45992.419101412037</v>
      </c>
      <c r="K39">
        <f>ProjectData2[[#This Row],[End Date]]-ProjectData2[[#This Row],[Start Date]]</f>
        <v>1535.000000011576</v>
      </c>
    </row>
    <row r="40" spans="1:11" x14ac:dyDescent="1">
      <c r="A40">
        <v>39</v>
      </c>
      <c r="B40" t="s">
        <v>49</v>
      </c>
      <c r="C40" t="s">
        <v>67</v>
      </c>
      <c r="D40" s="3">
        <v>0.61</v>
      </c>
      <c r="E40" s="2">
        <v>635822</v>
      </c>
      <c r="F40" s="2">
        <v>388680</v>
      </c>
      <c r="G40" s="2">
        <f>ProjectData2[[#This Row],[Budget]]-ProjectData2[[#This Row],[Expenses]]</f>
        <v>247142</v>
      </c>
      <c r="H40" t="s">
        <v>9</v>
      </c>
      <c r="I40" s="1">
        <v>44764.419101400461</v>
      </c>
      <c r="J40" s="1">
        <v>45696.419101412037</v>
      </c>
      <c r="K40">
        <f>ProjectData2[[#This Row],[End Date]]-ProjectData2[[#This Row],[Start Date]]</f>
        <v>932.00000001157605</v>
      </c>
    </row>
    <row r="41" spans="1:11" x14ac:dyDescent="1">
      <c r="A41">
        <v>40</v>
      </c>
      <c r="B41" t="s">
        <v>50</v>
      </c>
      <c r="C41" t="s">
        <v>67</v>
      </c>
      <c r="D41" s="3">
        <v>0.46</v>
      </c>
      <c r="E41" s="2">
        <v>587879</v>
      </c>
      <c r="F41" s="2">
        <v>292633</v>
      </c>
      <c r="G41" s="2">
        <f>ProjectData2[[#This Row],[Budget]]-ProjectData2[[#This Row],[Expenses]]</f>
        <v>295246</v>
      </c>
      <c r="H41" t="s">
        <v>17</v>
      </c>
      <c r="I41" s="1">
        <v>44614.419101400461</v>
      </c>
      <c r="J41" s="1">
        <v>45938.419101412037</v>
      </c>
      <c r="K41">
        <f>ProjectData2[[#This Row],[End Date]]-ProjectData2[[#This Row],[Start Date]]</f>
        <v>1324.000000011576</v>
      </c>
    </row>
    <row r="42" spans="1:11" x14ac:dyDescent="1">
      <c r="A42">
        <v>41</v>
      </c>
      <c r="B42" t="s">
        <v>51</v>
      </c>
      <c r="C42" t="s">
        <v>67</v>
      </c>
      <c r="D42" s="3">
        <v>0.61</v>
      </c>
      <c r="E42" s="2">
        <v>664685</v>
      </c>
      <c r="F42" s="2">
        <v>409634</v>
      </c>
      <c r="G42" s="2">
        <f>ProjectData2[[#This Row],[Budget]]-ProjectData2[[#This Row],[Expenses]]</f>
        <v>255051</v>
      </c>
      <c r="H42" t="s">
        <v>9</v>
      </c>
      <c r="I42" s="1">
        <v>45382.419101400461</v>
      </c>
      <c r="J42" s="1">
        <v>46235.419101412037</v>
      </c>
      <c r="K42">
        <f>ProjectData2[[#This Row],[End Date]]-ProjectData2[[#This Row],[Start Date]]</f>
        <v>853.00000001157605</v>
      </c>
    </row>
    <row r="43" spans="1:11" x14ac:dyDescent="1">
      <c r="A43">
        <v>42</v>
      </c>
      <c r="B43" t="s">
        <v>52</v>
      </c>
      <c r="C43" t="s">
        <v>68</v>
      </c>
      <c r="D43" s="3">
        <v>0.5</v>
      </c>
      <c r="E43" s="2">
        <v>882038</v>
      </c>
      <c r="F43" s="2">
        <v>485262</v>
      </c>
      <c r="G43" s="2">
        <f>ProjectData2[[#This Row],[Budget]]-ProjectData2[[#This Row],[Expenses]]</f>
        <v>396776</v>
      </c>
      <c r="H43" t="s">
        <v>17</v>
      </c>
      <c r="I43" s="1">
        <v>44790.419101400461</v>
      </c>
      <c r="J43" s="1">
        <v>45814.419101412037</v>
      </c>
      <c r="K43">
        <f>ProjectData2[[#This Row],[End Date]]-ProjectData2[[#This Row],[Start Date]]</f>
        <v>1024.000000011576</v>
      </c>
    </row>
    <row r="44" spans="1:11" x14ac:dyDescent="1">
      <c r="A44">
        <v>43</v>
      </c>
      <c r="B44" t="s">
        <v>53</v>
      </c>
      <c r="C44" t="s">
        <v>69</v>
      </c>
      <c r="D44" s="3">
        <v>0.54</v>
      </c>
      <c r="E44" s="2">
        <v>453531</v>
      </c>
      <c r="F44" s="2">
        <v>238242</v>
      </c>
      <c r="G44" s="2">
        <f>ProjectData2[[#This Row],[Budget]]-ProjectData2[[#This Row],[Expenses]]</f>
        <v>215289</v>
      </c>
      <c r="H44" t="s">
        <v>11</v>
      </c>
      <c r="I44" s="1">
        <v>44854.419101400461</v>
      </c>
      <c r="J44" s="1">
        <v>45815.419101412037</v>
      </c>
      <c r="K44">
        <f>ProjectData2[[#This Row],[End Date]]-ProjectData2[[#This Row],[Start Date]]</f>
        <v>961.00000001157605</v>
      </c>
    </row>
    <row r="45" spans="1:11" x14ac:dyDescent="1">
      <c r="A45">
        <v>44</v>
      </c>
      <c r="B45" t="s">
        <v>54</v>
      </c>
      <c r="C45" t="s">
        <v>70</v>
      </c>
      <c r="D45" s="3">
        <v>0.63</v>
      </c>
      <c r="E45" s="2">
        <v>363160</v>
      </c>
      <c r="F45" s="2">
        <v>235350</v>
      </c>
      <c r="G45" s="2">
        <f>ProjectData2[[#This Row],[Budget]]-ProjectData2[[#This Row],[Expenses]]</f>
        <v>127810</v>
      </c>
      <c r="H45" t="s">
        <v>17</v>
      </c>
      <c r="I45" s="1">
        <v>45070.419101400461</v>
      </c>
      <c r="J45" s="1">
        <v>45541.419101412037</v>
      </c>
      <c r="K45">
        <f>ProjectData2[[#This Row],[End Date]]-ProjectData2[[#This Row],[Start Date]]</f>
        <v>471.00000001157605</v>
      </c>
    </row>
    <row r="46" spans="1:11" x14ac:dyDescent="1">
      <c r="A46">
        <v>45</v>
      </c>
      <c r="B46" t="s">
        <v>55</v>
      </c>
      <c r="C46" t="s">
        <v>68</v>
      </c>
      <c r="D46" s="3">
        <v>0.02</v>
      </c>
      <c r="E46" s="2">
        <v>679879</v>
      </c>
      <c r="F46" s="2">
        <v>79193</v>
      </c>
      <c r="G46" s="2">
        <f>ProjectData2[[#This Row],[Budget]]-ProjectData2[[#This Row],[Expenses]]</f>
        <v>600686</v>
      </c>
      <c r="H46" t="s">
        <v>9</v>
      </c>
      <c r="I46" s="1">
        <v>44612.419101400461</v>
      </c>
      <c r="J46" s="1">
        <v>46041.419101412037</v>
      </c>
      <c r="K46">
        <f>ProjectData2[[#This Row],[End Date]]-ProjectData2[[#This Row],[Start Date]]</f>
        <v>1429.000000011576</v>
      </c>
    </row>
    <row r="47" spans="1:11" x14ac:dyDescent="1">
      <c r="A47">
        <v>46</v>
      </c>
      <c r="B47" t="s">
        <v>56</v>
      </c>
      <c r="C47" t="s">
        <v>70</v>
      </c>
      <c r="D47" s="3">
        <v>1</v>
      </c>
      <c r="E47" s="2">
        <v>320884</v>
      </c>
      <c r="F47" s="2">
        <v>286715</v>
      </c>
      <c r="G47" s="2">
        <f>ProjectData2[[#This Row],[Budget]]-ProjectData2[[#This Row],[Expenses]]</f>
        <v>34169</v>
      </c>
      <c r="H47" t="s">
        <v>17</v>
      </c>
      <c r="I47" s="1">
        <v>44452.419101400461</v>
      </c>
      <c r="J47" s="1">
        <v>46053.419101412037</v>
      </c>
      <c r="K47">
        <f>ProjectData2[[#This Row],[End Date]]-ProjectData2[[#This Row],[Start Date]]</f>
        <v>1601.000000011576</v>
      </c>
    </row>
    <row r="48" spans="1:11" x14ac:dyDescent="1">
      <c r="A48">
        <v>47</v>
      </c>
      <c r="B48" t="s">
        <v>57</v>
      </c>
      <c r="C48" t="s">
        <v>68</v>
      </c>
      <c r="D48" s="3">
        <v>0.5</v>
      </c>
      <c r="E48" s="2">
        <v>123247</v>
      </c>
      <c r="F48" s="2">
        <v>62963</v>
      </c>
      <c r="G48" s="2">
        <f>ProjectData2[[#This Row],[Budget]]-ProjectData2[[#This Row],[Expenses]]</f>
        <v>60284</v>
      </c>
      <c r="H48" t="s">
        <v>11</v>
      </c>
      <c r="I48" s="1">
        <v>45079.419101400461</v>
      </c>
      <c r="J48" s="1">
        <v>46380.419101412037</v>
      </c>
      <c r="K48">
        <f>ProjectData2[[#This Row],[End Date]]-ProjectData2[[#This Row],[Start Date]]</f>
        <v>1301.000000011576</v>
      </c>
    </row>
    <row r="49" spans="1:11" x14ac:dyDescent="1">
      <c r="A49">
        <v>48</v>
      </c>
      <c r="B49" t="s">
        <v>58</v>
      </c>
      <c r="C49" t="s">
        <v>68</v>
      </c>
      <c r="D49" s="3">
        <v>0.06</v>
      </c>
      <c r="E49" s="2">
        <v>124300</v>
      </c>
      <c r="F49" s="2">
        <v>8773</v>
      </c>
      <c r="G49" s="2">
        <f>ProjectData2[[#This Row],[Budget]]-ProjectData2[[#This Row],[Expenses]]</f>
        <v>115527</v>
      </c>
      <c r="H49" t="s">
        <v>17</v>
      </c>
      <c r="I49" s="1">
        <v>44770.419101400461</v>
      </c>
      <c r="J49" s="1">
        <v>45509.419101412037</v>
      </c>
      <c r="K49">
        <f>ProjectData2[[#This Row],[End Date]]-ProjectData2[[#This Row],[Start Date]]</f>
        <v>739.00000001157605</v>
      </c>
    </row>
    <row r="50" spans="1:11" x14ac:dyDescent="1">
      <c r="A50">
        <v>49</v>
      </c>
      <c r="B50" t="s">
        <v>59</v>
      </c>
      <c r="C50" t="s">
        <v>71</v>
      </c>
      <c r="D50" s="3">
        <v>0.2</v>
      </c>
      <c r="E50" s="2">
        <v>567281</v>
      </c>
      <c r="F50" s="2">
        <v>165684</v>
      </c>
      <c r="G50" s="2">
        <f>ProjectData2[[#This Row],[Budget]]-ProjectData2[[#This Row],[Expenses]]</f>
        <v>401597</v>
      </c>
      <c r="H50" t="s">
        <v>17</v>
      </c>
      <c r="I50" s="1">
        <v>44904.419101400461</v>
      </c>
      <c r="J50" s="1">
        <v>46127.419101412037</v>
      </c>
      <c r="K50">
        <f>ProjectData2[[#This Row],[End Date]]-ProjectData2[[#This Row],[Start Date]]</f>
        <v>1223.000000011576</v>
      </c>
    </row>
    <row r="51" spans="1:11" x14ac:dyDescent="1">
      <c r="A51">
        <v>50</v>
      </c>
      <c r="B51" t="s">
        <v>60</v>
      </c>
      <c r="C51" t="s">
        <v>69</v>
      </c>
      <c r="D51" s="3">
        <v>0.72</v>
      </c>
      <c r="E51" s="2">
        <v>707086</v>
      </c>
      <c r="F51" s="2">
        <v>493071</v>
      </c>
      <c r="G51" s="2">
        <f>ProjectData2[[#This Row],[Budget]]-ProjectData2[[#This Row],[Expenses]]</f>
        <v>214015</v>
      </c>
      <c r="H51" t="s">
        <v>11</v>
      </c>
      <c r="I51" s="1">
        <v>45062.419101400461</v>
      </c>
      <c r="J51" s="1">
        <v>45541.419101412037</v>
      </c>
      <c r="K51">
        <f>ProjectData2[[#This Row],[End Date]]-ProjectData2[[#This Row],[Start Date]]</f>
        <v>479.00000001157605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22"/>
  <sheetViews>
    <sheetView workbookViewId="0">
      <selection activeCell="B5" sqref="B5"/>
    </sheetView>
  </sheetViews>
  <sheetFormatPr defaultRowHeight="31.9" x14ac:dyDescent="1"/>
  <cols>
    <col min="1" max="1" width="13.46875" bestFit="1" customWidth="1"/>
    <col min="2" max="2" width="16.96875" bestFit="1" customWidth="1"/>
    <col min="3" max="3" width="18.25" bestFit="1" customWidth="1"/>
    <col min="4" max="4" width="20.28125" bestFit="1" customWidth="1"/>
    <col min="5" max="5" width="18.28125" bestFit="1" customWidth="1"/>
    <col min="6" max="6" width="20.28125" bestFit="1" customWidth="1"/>
    <col min="7" max="7" width="18.28125" bestFit="1" customWidth="1"/>
    <col min="8" max="8" width="20.28125" bestFit="1" customWidth="1"/>
    <col min="9" max="9" width="18.28125" bestFit="1" customWidth="1"/>
    <col min="10" max="10" width="20.28125" bestFit="1" customWidth="1"/>
    <col min="11" max="11" width="18.28125" bestFit="1" customWidth="1"/>
    <col min="12" max="12" width="24.8125" bestFit="1" customWidth="1"/>
    <col min="13" max="13" width="22.78125" bestFit="1" customWidth="1"/>
  </cols>
  <sheetData>
    <row r="3" spans="1:3" x14ac:dyDescent="1">
      <c r="A3" s="4" t="s">
        <v>63</v>
      </c>
      <c r="B3" t="s">
        <v>72</v>
      </c>
      <c r="C3" t="s">
        <v>65</v>
      </c>
    </row>
    <row r="4" spans="1:3" x14ac:dyDescent="1">
      <c r="A4" s="5" t="s">
        <v>17</v>
      </c>
      <c r="B4">
        <v>751974</v>
      </c>
      <c r="C4">
        <v>1601.000000011576</v>
      </c>
    </row>
    <row r="5" spans="1:3" x14ac:dyDescent="1">
      <c r="A5" s="6" t="s">
        <v>71</v>
      </c>
      <c r="B5">
        <v>751974</v>
      </c>
      <c r="C5">
        <v>1223.000000011576</v>
      </c>
    </row>
    <row r="6" spans="1:3" x14ac:dyDescent="1">
      <c r="A6" s="6" t="s">
        <v>69</v>
      </c>
      <c r="B6">
        <v>66111</v>
      </c>
      <c r="C6">
        <v>1530.000000011576</v>
      </c>
    </row>
    <row r="7" spans="1:3" x14ac:dyDescent="1">
      <c r="A7" s="6" t="s">
        <v>70</v>
      </c>
      <c r="B7">
        <v>561108</v>
      </c>
      <c r="C7">
        <v>1601.000000011576</v>
      </c>
    </row>
    <row r="8" spans="1:3" x14ac:dyDescent="1">
      <c r="A8" s="6" t="s">
        <v>67</v>
      </c>
      <c r="B8">
        <v>295246</v>
      </c>
      <c r="C8">
        <v>1566.000000011576</v>
      </c>
    </row>
    <row r="9" spans="1:3" x14ac:dyDescent="1">
      <c r="A9" s="6" t="s">
        <v>68</v>
      </c>
      <c r="B9">
        <v>589141</v>
      </c>
      <c r="C9">
        <v>1292.000000011576</v>
      </c>
    </row>
    <row r="10" spans="1:3" x14ac:dyDescent="1">
      <c r="A10" s="5" t="s">
        <v>11</v>
      </c>
      <c r="B10">
        <v>550950</v>
      </c>
      <c r="C10">
        <v>1529.000000011576</v>
      </c>
    </row>
    <row r="11" spans="1:3" x14ac:dyDescent="1">
      <c r="A11" s="6" t="s">
        <v>71</v>
      </c>
      <c r="B11">
        <v>112670</v>
      </c>
      <c r="C11">
        <v>1072.000000011576</v>
      </c>
    </row>
    <row r="12" spans="1:3" x14ac:dyDescent="1">
      <c r="A12" s="6" t="s">
        <v>69</v>
      </c>
      <c r="B12">
        <v>215289</v>
      </c>
      <c r="C12">
        <v>1529.000000011576</v>
      </c>
    </row>
    <row r="13" spans="1:3" x14ac:dyDescent="1">
      <c r="A13" s="6" t="s">
        <v>70</v>
      </c>
      <c r="B13">
        <v>253074</v>
      </c>
      <c r="C13">
        <v>907.00000001157605</v>
      </c>
    </row>
    <row r="14" spans="1:3" x14ac:dyDescent="1">
      <c r="A14" s="6" t="s">
        <v>67</v>
      </c>
      <c r="B14">
        <v>363138</v>
      </c>
      <c r="C14">
        <v>1506.000000011576</v>
      </c>
    </row>
    <row r="15" spans="1:3" x14ac:dyDescent="1">
      <c r="A15" s="6" t="s">
        <v>68</v>
      </c>
      <c r="B15">
        <v>550950</v>
      </c>
      <c r="C15">
        <v>1301.000000011576</v>
      </c>
    </row>
    <row r="16" spans="1:3" x14ac:dyDescent="1">
      <c r="A16" s="5" t="s">
        <v>9</v>
      </c>
      <c r="B16">
        <v>664883</v>
      </c>
      <c r="C16">
        <v>1868.000000011576</v>
      </c>
    </row>
    <row r="17" spans="1:3" x14ac:dyDescent="1">
      <c r="A17" s="6" t="s">
        <v>71</v>
      </c>
      <c r="B17">
        <v>309518</v>
      </c>
      <c r="C17">
        <v>1329.000000011576</v>
      </c>
    </row>
    <row r="18" spans="1:3" x14ac:dyDescent="1">
      <c r="A18" s="6" t="s">
        <v>69</v>
      </c>
      <c r="B18">
        <v>333802</v>
      </c>
      <c r="C18">
        <v>1586.000000011576</v>
      </c>
    </row>
    <row r="19" spans="1:3" x14ac:dyDescent="1">
      <c r="A19" s="6" t="s">
        <v>70</v>
      </c>
      <c r="B19">
        <v>318399</v>
      </c>
      <c r="C19">
        <v>1868.000000011576</v>
      </c>
    </row>
    <row r="20" spans="1:3" x14ac:dyDescent="1">
      <c r="A20" s="6" t="s">
        <v>67</v>
      </c>
      <c r="B20">
        <v>664883</v>
      </c>
      <c r="C20">
        <v>1362</v>
      </c>
    </row>
    <row r="21" spans="1:3" x14ac:dyDescent="1">
      <c r="A21" s="6" t="s">
        <v>68</v>
      </c>
      <c r="B21">
        <v>600686</v>
      </c>
      <c r="C21">
        <v>1429.000000011576</v>
      </c>
    </row>
    <row r="22" spans="1:3" x14ac:dyDescent="1">
      <c r="A22" s="5" t="s">
        <v>64</v>
      </c>
      <c r="B22">
        <v>751974</v>
      </c>
      <c r="C22">
        <v>1868.000000011576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</vt:lpstr>
      <vt:lpstr>Table - Complete</vt:lpstr>
      <vt:lpstr>Pivot Tables - 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Goldmeier</dc:creator>
  <cp:lastModifiedBy>Copilot</cp:lastModifiedBy>
  <dcterms:created xsi:type="dcterms:W3CDTF">2024-05-07T10:08:52Z</dcterms:created>
  <dcterms:modified xsi:type="dcterms:W3CDTF">2024-07-22T20:50:26Z</dcterms:modified>
</cp:coreProperties>
</file>