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jpo64\Downloads\"/>
    </mc:Choice>
  </mc:AlternateContent>
  <xr:revisionPtr revIDLastSave="0" documentId="8_{5C0952F1-77B5-4E79-8FDE-74538276A4BA}" xr6:coauthVersionLast="47" xr6:coauthVersionMax="47" xr10:uidLastSave="{00000000-0000-0000-0000-000000000000}"/>
  <bookViews>
    <workbookView xWindow="-98" yWindow="-98" windowWidth="28996" windowHeight="17475" xr2:uid="{A921671C-2A99-4DAE-A5CD-8C38F0F99C59}"/>
  </bookViews>
  <sheets>
    <sheet name="Project Data" sheetId="1" r:id="rId1"/>
    <sheet name="Safety Incidents" sheetId="2" r:id="rId2"/>
    <sheet name="Gantt" sheetId="4" r:id="rId3"/>
    <sheet name="Pivot Table" sheetId="5" r:id="rId4"/>
  </sheet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 a="1"/>
  <c r="D11" i="4" s="1"/>
  <c r="E11" i="4" a="1"/>
  <c r="E11" i="4" s="1"/>
  <c r="F11" i="4" a="1"/>
  <c r="F11" i="4" s="1"/>
  <c r="G11" i="4" a="1"/>
  <c r="G11" i="4"/>
  <c r="H11" i="4" a="1"/>
  <c r="H11" i="4" s="1"/>
  <c r="I11" i="4" a="1"/>
  <c r="I11" i="4" s="1"/>
  <c r="J11" i="4" a="1"/>
  <c r="J11" i="4" s="1"/>
  <c r="K11" i="4" a="1"/>
  <c r="K11" i="4" s="1"/>
  <c r="L11" i="4" a="1"/>
  <c r="L11" i="4" s="1"/>
  <c r="M11" i="4" a="1"/>
  <c r="M11" i="4" s="1"/>
  <c r="N11" i="4" a="1"/>
  <c r="N11" i="4" s="1"/>
  <c r="O11" i="4" a="1"/>
  <c r="O11" i="4" s="1"/>
  <c r="P11" i="4" a="1"/>
  <c r="P11" i="4" s="1"/>
  <c r="Q11" i="4" a="1"/>
  <c r="Q11" i="4" s="1"/>
  <c r="R11" i="4" a="1"/>
  <c r="R11" i="4" s="1"/>
  <c r="S11" i="4" a="1"/>
  <c r="S11" i="4" s="1"/>
  <c r="T11" i="4" a="1"/>
  <c r="T11" i="4" s="1"/>
  <c r="U11" i="4" a="1"/>
  <c r="U11" i="4" s="1"/>
  <c r="V11" i="4" a="1"/>
  <c r="V11" i="4" s="1"/>
  <c r="W11" i="4" a="1"/>
  <c r="W11" i="4" s="1"/>
  <c r="X11" i="4" a="1"/>
  <c r="X11" i="4" s="1"/>
  <c r="Y11" i="4" a="1"/>
  <c r="Y11" i="4" s="1"/>
  <c r="Z11" i="4" a="1"/>
  <c r="Z11" i="4" s="1"/>
  <c r="AA11" i="4" a="1"/>
  <c r="AA11" i="4"/>
  <c r="AB11" i="4" a="1"/>
  <c r="AB11" i="4" s="1"/>
  <c r="AC11" i="4" a="1"/>
  <c r="AC11" i="4" s="1"/>
  <c r="AD11" i="4" a="1"/>
  <c r="AD11" i="4" s="1"/>
  <c r="AE11" i="4" a="1"/>
  <c r="AE11" i="4"/>
  <c r="AF11" i="4" a="1"/>
  <c r="AF11" i="4" s="1"/>
  <c r="AG11" i="4" a="1"/>
  <c r="AG11" i="4" s="1"/>
  <c r="AH11" i="4" a="1"/>
  <c r="AH11" i="4" s="1"/>
  <c r="AI11" i="4" a="1"/>
  <c r="AI11" i="4"/>
  <c r="AJ11" i="4" a="1"/>
  <c r="AJ11" i="4" s="1"/>
  <c r="AK11" i="4" a="1"/>
  <c r="AK11" i="4" s="1"/>
  <c r="AL11" i="4" a="1"/>
  <c r="AL11" i="4" s="1"/>
  <c r="AM11" i="4" a="1"/>
  <c r="AM11" i="4"/>
  <c r="D12" i="4" a="1"/>
  <c r="D12" i="4" s="1"/>
  <c r="E12" i="4" a="1"/>
  <c r="E12" i="4" s="1"/>
  <c r="F12" i="4" a="1"/>
  <c r="F12" i="4" s="1"/>
  <c r="G12" i="4" a="1"/>
  <c r="G12" i="4" s="1"/>
  <c r="H12" i="4" a="1"/>
  <c r="H12" i="4" s="1"/>
  <c r="I12" i="4" a="1"/>
  <c r="I12" i="4" s="1"/>
  <c r="J12" i="4" a="1"/>
  <c r="J12" i="4" s="1"/>
  <c r="K12" i="4" a="1"/>
  <c r="K12" i="4" s="1"/>
  <c r="L12" i="4" a="1"/>
  <c r="L12" i="4" s="1"/>
  <c r="M12" i="4" a="1"/>
  <c r="M12" i="4" s="1"/>
  <c r="N12" i="4" a="1"/>
  <c r="N12" i="4" s="1"/>
  <c r="O12" i="4" a="1"/>
  <c r="O12" i="4" s="1"/>
  <c r="P12" i="4" a="1"/>
  <c r="P12" i="4" s="1"/>
  <c r="Q12" i="4" a="1"/>
  <c r="Q12" i="4" s="1"/>
  <c r="R12" i="4" a="1"/>
  <c r="R12" i="4" s="1"/>
  <c r="S12" i="4" a="1"/>
  <c r="S12" i="4" s="1"/>
  <c r="T12" i="4" a="1"/>
  <c r="T12" i="4" s="1"/>
  <c r="U12" i="4" a="1"/>
  <c r="U12" i="4" s="1"/>
  <c r="V12" i="4" a="1"/>
  <c r="V12" i="4" s="1"/>
  <c r="W12" i="4" a="1"/>
  <c r="W12" i="4"/>
  <c r="X12" i="4" a="1"/>
  <c r="X12" i="4" s="1"/>
  <c r="Y12" i="4" a="1"/>
  <c r="Y12" i="4" s="1"/>
  <c r="Z12" i="4" a="1"/>
  <c r="Z12" i="4" s="1"/>
  <c r="AA12" i="4" a="1"/>
  <c r="AA12" i="4"/>
  <c r="AB12" i="4" a="1"/>
  <c r="AB12" i="4" s="1"/>
  <c r="AC12" i="4" a="1"/>
  <c r="AC12" i="4" s="1"/>
  <c r="AD12" i="4" a="1"/>
  <c r="AD12" i="4" s="1"/>
  <c r="AE12" i="4" a="1"/>
  <c r="AE12" i="4"/>
  <c r="AF12" i="4" a="1"/>
  <c r="AF12" i="4" s="1"/>
  <c r="AG12" i="4" a="1"/>
  <c r="AG12" i="4" s="1"/>
  <c r="AH12" i="4" a="1"/>
  <c r="AH12" i="4" s="1"/>
  <c r="AI12" i="4" a="1"/>
  <c r="AI12" i="4"/>
  <c r="AJ12" i="4" a="1"/>
  <c r="AJ12" i="4" s="1"/>
  <c r="AK12" i="4" a="1"/>
  <c r="AK12" i="4" s="1"/>
  <c r="AL12" i="4" a="1"/>
  <c r="AL12" i="4" s="1"/>
  <c r="AM12" i="4" a="1"/>
  <c r="AM12" i="4" s="1"/>
  <c r="D13" i="4" a="1"/>
  <c r="D13" i="4" s="1"/>
  <c r="E13" i="4" a="1"/>
  <c r="E13" i="4" s="1"/>
  <c r="F13" i="4" a="1"/>
  <c r="F13" i="4" s="1"/>
  <c r="G13" i="4" a="1"/>
  <c r="G13" i="4" s="1"/>
  <c r="H13" i="4" a="1"/>
  <c r="H13" i="4" s="1"/>
  <c r="I13" i="4" a="1"/>
  <c r="I13" i="4" s="1"/>
  <c r="J13" i="4" a="1"/>
  <c r="J13" i="4" s="1"/>
  <c r="K13" i="4" a="1"/>
  <c r="K13" i="4" s="1"/>
  <c r="L13" i="4" a="1"/>
  <c r="L13" i="4" s="1"/>
  <c r="M13" i="4" a="1"/>
  <c r="M13" i="4" s="1"/>
  <c r="N13" i="4" a="1"/>
  <c r="N13" i="4" s="1"/>
  <c r="O13" i="4" a="1"/>
  <c r="O13" i="4" s="1"/>
  <c r="P13" i="4" a="1"/>
  <c r="P13" i="4" s="1"/>
  <c r="Q13" i="4" a="1"/>
  <c r="Q13" i="4" s="1"/>
  <c r="R13" i="4" a="1"/>
  <c r="R13" i="4" s="1"/>
  <c r="S13" i="4" a="1"/>
  <c r="S13" i="4"/>
  <c r="T13" i="4" a="1"/>
  <c r="T13" i="4" s="1"/>
  <c r="U13" i="4" a="1"/>
  <c r="U13" i="4" s="1"/>
  <c r="V13" i="4" a="1"/>
  <c r="V13" i="4" s="1"/>
  <c r="W13" i="4" a="1"/>
  <c r="W13" i="4"/>
  <c r="X13" i="4" a="1"/>
  <c r="X13" i="4" s="1"/>
  <c r="Y13" i="4" a="1"/>
  <c r="Y13" i="4" s="1"/>
  <c r="Z13" i="4" a="1"/>
  <c r="Z13" i="4" s="1"/>
  <c r="AA13" i="4" a="1"/>
  <c r="AA13" i="4"/>
  <c r="AB13" i="4" a="1"/>
  <c r="AB13" i="4" s="1"/>
  <c r="AC13" i="4" a="1"/>
  <c r="AC13" i="4" s="1"/>
  <c r="AD13" i="4" a="1"/>
  <c r="AD13" i="4" s="1"/>
  <c r="AE13" i="4" a="1"/>
  <c r="AE13" i="4"/>
  <c r="AF13" i="4" a="1"/>
  <c r="AF13" i="4" s="1"/>
  <c r="AG13" i="4" a="1"/>
  <c r="AG13" i="4" s="1"/>
  <c r="AH13" i="4" a="1"/>
  <c r="AH13" i="4" s="1"/>
  <c r="AI13" i="4" a="1"/>
  <c r="AI13" i="4" s="1"/>
  <c r="AJ13" i="4" a="1"/>
  <c r="AJ13" i="4" s="1"/>
  <c r="AK13" i="4" a="1"/>
  <c r="AK13" i="4" s="1"/>
  <c r="AL13" i="4" a="1"/>
  <c r="AL13" i="4" s="1"/>
  <c r="AM13" i="4" a="1"/>
  <c r="AM13" i="4" s="1"/>
  <c r="D14" i="4" a="1"/>
  <c r="D14" i="4" s="1"/>
  <c r="E14" i="4" a="1"/>
  <c r="E14" i="4" s="1"/>
  <c r="F14" i="4" a="1"/>
  <c r="F14" i="4" s="1"/>
  <c r="G14" i="4" a="1"/>
  <c r="G14" i="4" s="1"/>
  <c r="H14" i="4" a="1"/>
  <c r="H14" i="4" s="1"/>
  <c r="I14" i="4" a="1"/>
  <c r="I14" i="4" s="1"/>
  <c r="J14" i="4" a="1"/>
  <c r="J14" i="4" s="1"/>
  <c r="K14" i="4" a="1"/>
  <c r="K14" i="4" s="1"/>
  <c r="L14" i="4" a="1"/>
  <c r="L14" i="4" s="1"/>
  <c r="M14" i="4" a="1"/>
  <c r="M14" i="4" s="1"/>
  <c r="N14" i="4" a="1"/>
  <c r="N14" i="4" s="1"/>
  <c r="O14" i="4" a="1"/>
  <c r="O14" i="4"/>
  <c r="P14" i="4" a="1"/>
  <c r="P14" i="4" s="1"/>
  <c r="Q14" i="4" a="1"/>
  <c r="Q14" i="4" s="1"/>
  <c r="R14" i="4" a="1"/>
  <c r="R14" i="4" s="1"/>
  <c r="S14" i="4" a="1"/>
  <c r="S14" i="4" s="1"/>
  <c r="T14" i="4" a="1"/>
  <c r="T14" i="4" s="1"/>
  <c r="U14" i="4" a="1"/>
  <c r="U14" i="4" s="1"/>
  <c r="V14" i="4" a="1"/>
  <c r="V14" i="4" s="1"/>
  <c r="W14" i="4" a="1"/>
  <c r="W14" i="4"/>
  <c r="X14" i="4" a="1"/>
  <c r="X14" i="4" s="1"/>
  <c r="Y14" i="4" a="1"/>
  <c r="Y14" i="4" s="1"/>
  <c r="Z14" i="4" a="1"/>
  <c r="Z14" i="4" s="1"/>
  <c r="AA14" i="4" a="1"/>
  <c r="AA14" i="4"/>
  <c r="AB14" i="4" a="1"/>
  <c r="AB14" i="4" s="1"/>
  <c r="AC14" i="4" a="1"/>
  <c r="AC14" i="4" s="1"/>
  <c r="AD14" i="4" a="1"/>
  <c r="AD14" i="4" s="1"/>
  <c r="AE14" i="4" a="1"/>
  <c r="AE14" i="4" s="1"/>
  <c r="AF14" i="4" a="1"/>
  <c r="AF14" i="4" s="1"/>
  <c r="AG14" i="4" a="1"/>
  <c r="AG14" i="4" s="1"/>
  <c r="AH14" i="4" a="1"/>
  <c r="AH14" i="4" s="1"/>
  <c r="AI14" i="4" a="1"/>
  <c r="AI14" i="4" s="1"/>
  <c r="AJ14" i="4" a="1"/>
  <c r="AJ14" i="4" s="1"/>
  <c r="AK14" i="4" a="1"/>
  <c r="AK14" i="4" s="1"/>
  <c r="AL14" i="4" a="1"/>
  <c r="AL14" i="4" s="1"/>
  <c r="AM14" i="4" a="1"/>
  <c r="AM14" i="4" s="1"/>
  <c r="D15" i="4" a="1"/>
  <c r="D15" i="4" s="1"/>
  <c r="E15" i="4" a="1"/>
  <c r="E15" i="4" s="1"/>
  <c r="F15" i="4" a="1"/>
  <c r="F15" i="4" s="1"/>
  <c r="G15" i="4" a="1"/>
  <c r="G15" i="4" s="1"/>
  <c r="H15" i="4" a="1"/>
  <c r="H15" i="4" s="1"/>
  <c r="I15" i="4" a="1"/>
  <c r="I15" i="4" s="1"/>
  <c r="J15" i="4" a="1"/>
  <c r="J15" i="4" s="1"/>
  <c r="K15" i="4" a="1"/>
  <c r="K15" i="4"/>
  <c r="L15" i="4" a="1"/>
  <c r="L15" i="4" s="1"/>
  <c r="M15" i="4" a="1"/>
  <c r="M15" i="4" s="1"/>
  <c r="N15" i="4" a="1"/>
  <c r="N15" i="4" s="1"/>
  <c r="O15" i="4" a="1"/>
  <c r="O15" i="4"/>
  <c r="P15" i="4" a="1"/>
  <c r="P15" i="4" s="1"/>
  <c r="Q15" i="4" a="1"/>
  <c r="Q15" i="4" s="1"/>
  <c r="R15" i="4" a="1"/>
  <c r="R15" i="4" s="1"/>
  <c r="S15" i="4" a="1"/>
  <c r="S15" i="4"/>
  <c r="T15" i="4" a="1"/>
  <c r="T15" i="4" s="1"/>
  <c r="U15" i="4" a="1"/>
  <c r="U15" i="4" s="1"/>
  <c r="V15" i="4" a="1"/>
  <c r="V15" i="4" s="1"/>
  <c r="W15" i="4" a="1"/>
  <c r="W15" i="4"/>
  <c r="X15" i="4" a="1"/>
  <c r="X15" i="4" s="1"/>
  <c r="Y15" i="4" a="1"/>
  <c r="Y15" i="4" s="1"/>
  <c r="Z15" i="4" a="1"/>
  <c r="Z15" i="4" s="1"/>
  <c r="AA15" i="4" a="1"/>
  <c r="AA15" i="4" s="1"/>
  <c r="AB15" i="4" a="1"/>
  <c r="AB15" i="4" s="1"/>
  <c r="AC15" i="4" a="1"/>
  <c r="AC15" i="4" s="1"/>
  <c r="AD15" i="4" a="1"/>
  <c r="AD15" i="4" s="1"/>
  <c r="AE15" i="4" a="1"/>
  <c r="AE15" i="4" s="1"/>
  <c r="AF15" i="4" a="1"/>
  <c r="AF15" i="4" s="1"/>
  <c r="AG15" i="4" a="1"/>
  <c r="AG15" i="4" s="1"/>
  <c r="AH15" i="4" a="1"/>
  <c r="AH15" i="4" s="1"/>
  <c r="AI15" i="4" a="1"/>
  <c r="AI15" i="4" s="1"/>
  <c r="AJ15" i="4" a="1"/>
  <c r="AJ15" i="4" s="1"/>
  <c r="AK15" i="4" a="1"/>
  <c r="AK15" i="4" s="1"/>
  <c r="AL15" i="4" a="1"/>
  <c r="AL15" i="4" s="1"/>
  <c r="AM15" i="4" a="1"/>
  <c r="AM15" i="4" s="1"/>
  <c r="D16" i="4" a="1"/>
  <c r="D16" i="4" s="1"/>
  <c r="E16" i="4" a="1"/>
  <c r="E16" i="4" s="1"/>
  <c r="F16" i="4" a="1"/>
  <c r="F16" i="4" s="1"/>
  <c r="G16" i="4" a="1"/>
  <c r="G16" i="4"/>
  <c r="H16" i="4" a="1"/>
  <c r="H16" i="4" s="1"/>
  <c r="I16" i="4" a="1"/>
  <c r="I16" i="4" s="1"/>
  <c r="J16" i="4" a="1"/>
  <c r="J16" i="4" s="1"/>
  <c r="K16" i="4" a="1"/>
  <c r="K16" i="4"/>
  <c r="L16" i="4" a="1"/>
  <c r="L16" i="4" s="1"/>
  <c r="M16" i="4" a="1"/>
  <c r="M16" i="4" s="1"/>
  <c r="N16" i="4" a="1"/>
  <c r="N16" i="4" s="1"/>
  <c r="O16" i="4" a="1"/>
  <c r="O16" i="4"/>
  <c r="P16" i="4" a="1"/>
  <c r="P16" i="4" s="1"/>
  <c r="Q16" i="4" a="1"/>
  <c r="Q16" i="4" s="1"/>
  <c r="R16" i="4" a="1"/>
  <c r="R16" i="4" s="1"/>
  <c r="S16" i="4" a="1"/>
  <c r="S16" i="4"/>
  <c r="T16" i="4" a="1"/>
  <c r="T16" i="4" s="1"/>
  <c r="U16" i="4" a="1"/>
  <c r="U16" i="4" s="1"/>
  <c r="V16" i="4" a="1"/>
  <c r="V16" i="4" s="1"/>
  <c r="W16" i="4" a="1"/>
  <c r="W16" i="4" s="1"/>
  <c r="X16" i="4" a="1"/>
  <c r="X16" i="4" s="1"/>
  <c r="Y16" i="4" a="1"/>
  <c r="Y16" i="4" s="1"/>
  <c r="Z16" i="4" a="1"/>
  <c r="Z16" i="4" s="1"/>
  <c r="AA16" i="4" a="1"/>
  <c r="AA16" i="4" s="1"/>
  <c r="AB16" i="4" a="1"/>
  <c r="AB16" i="4" s="1"/>
  <c r="AC16" i="4" a="1"/>
  <c r="AC16" i="4" s="1"/>
  <c r="AD16" i="4" a="1"/>
  <c r="AD16" i="4" s="1"/>
  <c r="AE16" i="4" a="1"/>
  <c r="AE16" i="4" s="1"/>
  <c r="AF16" i="4" a="1"/>
  <c r="AF16" i="4" s="1"/>
  <c r="AG16" i="4" a="1"/>
  <c r="AG16" i="4" s="1"/>
  <c r="AH16" i="4" a="1"/>
  <c r="AH16" i="4" s="1"/>
  <c r="AI16" i="4" a="1"/>
  <c r="AI16" i="4" s="1"/>
  <c r="AJ16" i="4" a="1"/>
  <c r="AJ16" i="4" s="1"/>
  <c r="AK16" i="4" a="1"/>
  <c r="AK16" i="4" s="1"/>
  <c r="AL16" i="4" a="1"/>
  <c r="AL16" i="4" s="1"/>
  <c r="AM16" i="4" a="1"/>
  <c r="AM16" i="4"/>
  <c r="D17" i="4" a="1"/>
  <c r="D17" i="4" s="1"/>
  <c r="E17" i="4" a="1"/>
  <c r="E17" i="4" s="1"/>
  <c r="F17" i="4" a="1"/>
  <c r="F17" i="4" s="1"/>
  <c r="G17" i="4" a="1"/>
  <c r="G17" i="4"/>
  <c r="H17" i="4" a="1"/>
  <c r="H17" i="4" s="1"/>
  <c r="I17" i="4" a="1"/>
  <c r="I17" i="4" s="1"/>
  <c r="J17" i="4" a="1"/>
  <c r="J17" i="4" s="1"/>
  <c r="K17" i="4" a="1"/>
  <c r="K17" i="4"/>
  <c r="L17" i="4" a="1"/>
  <c r="L17" i="4" s="1"/>
  <c r="M17" i="4" a="1"/>
  <c r="M17" i="4" s="1"/>
  <c r="N17" i="4" a="1"/>
  <c r="N17" i="4" s="1"/>
  <c r="O17" i="4" a="1"/>
  <c r="O17" i="4"/>
  <c r="P17" i="4" a="1"/>
  <c r="P17" i="4" s="1"/>
  <c r="Q17" i="4" a="1"/>
  <c r="Q17" i="4" s="1"/>
  <c r="R17" i="4" a="1"/>
  <c r="R17" i="4" s="1"/>
  <c r="S17" i="4" a="1"/>
  <c r="S17" i="4" s="1"/>
  <c r="T17" i="4" a="1"/>
  <c r="T17" i="4" s="1"/>
  <c r="U17" i="4" a="1"/>
  <c r="U17" i="4" s="1"/>
  <c r="V17" i="4" a="1"/>
  <c r="V17" i="4" s="1"/>
  <c r="W17" i="4" a="1"/>
  <c r="W17" i="4" s="1"/>
  <c r="X17" i="4" a="1"/>
  <c r="X17" i="4" s="1"/>
  <c r="Y17" i="4" a="1"/>
  <c r="Y17" i="4" s="1"/>
  <c r="Z17" i="4" a="1"/>
  <c r="Z17" i="4" s="1"/>
  <c r="AA17" i="4" a="1"/>
  <c r="AA17" i="4" s="1"/>
  <c r="AB17" i="4" a="1"/>
  <c r="AB17" i="4" s="1"/>
  <c r="AC17" i="4" a="1"/>
  <c r="AC17" i="4" s="1"/>
  <c r="AD17" i="4" a="1"/>
  <c r="AD17" i="4" s="1"/>
  <c r="AE17" i="4" a="1"/>
  <c r="AE17" i="4" s="1"/>
  <c r="AF17" i="4" a="1"/>
  <c r="AF17" i="4" s="1"/>
  <c r="AG17" i="4" a="1"/>
  <c r="AG17" i="4" s="1"/>
  <c r="AH17" i="4" a="1"/>
  <c r="AH17" i="4" s="1"/>
  <c r="AI17" i="4" a="1"/>
  <c r="AI17" i="4"/>
  <c r="AJ17" i="4" a="1"/>
  <c r="AJ17" i="4" s="1"/>
  <c r="AK17" i="4" a="1"/>
  <c r="AK17" i="4" s="1"/>
  <c r="AL17" i="4" a="1"/>
  <c r="AL17" i="4" s="1"/>
  <c r="AM17" i="4" a="1"/>
  <c r="AM17" i="4"/>
  <c r="D18" i="4" a="1"/>
  <c r="D18" i="4" s="1"/>
  <c r="E18" i="4" a="1"/>
  <c r="E18" i="4" s="1"/>
  <c r="F18" i="4" a="1"/>
  <c r="F18" i="4" s="1"/>
  <c r="G18" i="4" a="1"/>
  <c r="G18" i="4"/>
  <c r="H18" i="4" a="1"/>
  <c r="H18" i="4" s="1"/>
  <c r="I18" i="4" a="1"/>
  <c r="I18" i="4" s="1"/>
  <c r="J18" i="4" a="1"/>
  <c r="J18" i="4" s="1"/>
  <c r="K18" i="4" a="1"/>
  <c r="K18" i="4"/>
  <c r="L18" i="4" a="1"/>
  <c r="L18" i="4" s="1"/>
  <c r="M18" i="4" a="1"/>
  <c r="M18" i="4" s="1"/>
  <c r="N18" i="4" a="1"/>
  <c r="N18" i="4" s="1"/>
  <c r="O18" i="4" a="1"/>
  <c r="O18" i="4" s="1"/>
  <c r="P18" i="4" a="1"/>
  <c r="P18" i="4" s="1"/>
  <c r="Q18" i="4" a="1"/>
  <c r="Q18" i="4" s="1"/>
  <c r="R18" i="4" a="1"/>
  <c r="R18" i="4" s="1"/>
  <c r="S18" i="4" a="1"/>
  <c r="S18" i="4" s="1"/>
  <c r="T18" i="4" a="1"/>
  <c r="T18" i="4" s="1"/>
  <c r="U18" i="4" a="1"/>
  <c r="U18" i="4" s="1"/>
  <c r="V18" i="4" a="1"/>
  <c r="V18" i="4" s="1"/>
  <c r="W18" i="4" a="1"/>
  <c r="W18" i="4" s="1"/>
  <c r="X18" i="4" a="1"/>
  <c r="X18" i="4" s="1"/>
  <c r="Y18" i="4" a="1"/>
  <c r="Y18" i="4" s="1"/>
  <c r="Z18" i="4" a="1"/>
  <c r="Z18" i="4" s="1"/>
  <c r="AA18" i="4" a="1"/>
  <c r="AA18" i="4"/>
  <c r="AB18" i="4" a="1"/>
  <c r="AB18" i="4" s="1"/>
  <c r="AC18" i="4" a="1"/>
  <c r="AC18" i="4" s="1"/>
  <c r="AD18" i="4" a="1"/>
  <c r="AD18" i="4" s="1"/>
  <c r="AE18" i="4" a="1"/>
  <c r="AE18" i="4" s="1"/>
  <c r="AF18" i="4" a="1"/>
  <c r="AF18" i="4" s="1"/>
  <c r="AG18" i="4" a="1"/>
  <c r="AG18" i="4" s="1"/>
  <c r="AH18" i="4" a="1"/>
  <c r="AH18" i="4" s="1"/>
  <c r="AI18" i="4" a="1"/>
  <c r="AI18" i="4"/>
  <c r="AJ18" i="4" a="1"/>
  <c r="AJ18" i="4" s="1"/>
  <c r="AK18" i="4" a="1"/>
  <c r="AK18" i="4" s="1"/>
  <c r="AL18" i="4" a="1"/>
  <c r="AL18" i="4" s="1"/>
  <c r="AM18" i="4" a="1"/>
  <c r="AM18" i="4"/>
  <c r="D19" i="4" a="1"/>
  <c r="D19" i="4" s="1"/>
  <c r="E19" i="4" a="1"/>
  <c r="E19" i="4" s="1"/>
  <c r="F19" i="4" a="1"/>
  <c r="F19" i="4" s="1"/>
  <c r="G19" i="4" a="1"/>
  <c r="G19" i="4"/>
  <c r="H19" i="4" a="1"/>
  <c r="H19" i="4" s="1"/>
  <c r="I19" i="4" a="1"/>
  <c r="I19" i="4" s="1"/>
  <c r="J19" i="4" a="1"/>
  <c r="J19" i="4" s="1"/>
  <c r="K19" i="4" a="1"/>
  <c r="K19" i="4" s="1"/>
  <c r="L19" i="4" a="1"/>
  <c r="L19" i="4" s="1"/>
  <c r="M19" i="4" a="1"/>
  <c r="M19" i="4" s="1"/>
  <c r="N19" i="4" a="1"/>
  <c r="N19" i="4" s="1"/>
  <c r="O19" i="4" a="1"/>
  <c r="O19" i="4" s="1"/>
  <c r="P19" i="4" a="1"/>
  <c r="P19" i="4" s="1"/>
  <c r="Q19" i="4" a="1"/>
  <c r="Q19" i="4" s="1"/>
  <c r="R19" i="4" a="1"/>
  <c r="R19" i="4" s="1"/>
  <c r="S19" i="4" a="1"/>
  <c r="S19" i="4" s="1"/>
  <c r="T19" i="4" a="1"/>
  <c r="T19" i="4" s="1"/>
  <c r="U19" i="4" a="1"/>
  <c r="U19" i="4" s="1"/>
  <c r="V19" i="4" a="1"/>
  <c r="V19" i="4" s="1"/>
  <c r="W19" i="4" a="1"/>
  <c r="W19" i="4"/>
  <c r="X19" i="4" a="1"/>
  <c r="X19" i="4" s="1"/>
  <c r="Y19" i="4" a="1"/>
  <c r="Y19" i="4" s="1"/>
  <c r="Z19" i="4" a="1"/>
  <c r="Z19" i="4" s="1"/>
  <c r="AA19" i="4" a="1"/>
  <c r="AA19" i="4"/>
  <c r="AB19" i="4" a="1"/>
  <c r="AB19" i="4" s="1"/>
  <c r="AC19" i="4" a="1"/>
  <c r="AC19" i="4" s="1"/>
  <c r="AD19" i="4" a="1"/>
  <c r="AD19" i="4" s="1"/>
  <c r="AE19" i="4" a="1"/>
  <c r="AE19" i="4"/>
  <c r="AF19" i="4" a="1"/>
  <c r="AF19" i="4" s="1"/>
  <c r="AG19" i="4" a="1"/>
  <c r="AG19" i="4" s="1"/>
  <c r="AH19" i="4" a="1"/>
  <c r="AH19" i="4" s="1"/>
  <c r="AI19" i="4" a="1"/>
  <c r="AI19" i="4"/>
  <c r="AJ19" i="4" a="1"/>
  <c r="AJ19" i="4" s="1"/>
  <c r="AK19" i="4" a="1"/>
  <c r="AK19" i="4" s="1"/>
  <c r="AL19" i="4" a="1"/>
  <c r="AL19" i="4" s="1"/>
  <c r="AM19" i="4" a="1"/>
  <c r="AM19" i="4"/>
  <c r="D20" i="4" a="1"/>
  <c r="D20" i="4" s="1"/>
  <c r="E20" i="4" a="1"/>
  <c r="E20" i="4" s="1"/>
  <c r="F20" i="4" a="1"/>
  <c r="F20" i="4" s="1"/>
  <c r="G20" i="4" a="1"/>
  <c r="G20" i="4" s="1"/>
  <c r="H20" i="4" a="1"/>
  <c r="H20" i="4" s="1"/>
  <c r="I20" i="4" a="1"/>
  <c r="I20" i="4" s="1"/>
  <c r="J20" i="4" a="1"/>
  <c r="J20" i="4" s="1"/>
  <c r="K20" i="4" a="1"/>
  <c r="K20" i="4" s="1"/>
  <c r="L20" i="4" a="1"/>
  <c r="L20" i="4" s="1"/>
  <c r="M20" i="4" a="1"/>
  <c r="M20" i="4" s="1"/>
  <c r="N20" i="4" a="1"/>
  <c r="N20" i="4" s="1"/>
  <c r="O20" i="4" a="1"/>
  <c r="O20" i="4" s="1"/>
  <c r="P20" i="4" a="1"/>
  <c r="P20" i="4" s="1"/>
  <c r="Q20" i="4" a="1"/>
  <c r="Q20" i="4" s="1"/>
  <c r="R20" i="4" a="1"/>
  <c r="R20" i="4" s="1"/>
  <c r="S20" i="4" a="1"/>
  <c r="S20" i="4"/>
  <c r="T20" i="4" a="1"/>
  <c r="T20" i="4"/>
  <c r="U20" i="4" a="1"/>
  <c r="U20" i="4"/>
  <c r="V20" i="4" a="1"/>
  <c r="V20" i="4" s="1"/>
  <c r="W20" i="4" a="1"/>
  <c r="W20" i="4" s="1"/>
  <c r="X20" i="4" a="1"/>
  <c r="X20" i="4"/>
  <c r="Y20" i="4" a="1"/>
  <c r="Y20" i="4"/>
  <c r="Z20" i="4" a="1"/>
  <c r="Z20" i="4" s="1"/>
  <c r="AA20" i="4" a="1"/>
  <c r="AA20" i="4"/>
  <c r="AB20" i="4" a="1"/>
  <c r="AB20" i="4"/>
  <c r="AC20" i="4" a="1"/>
  <c r="AC20" i="4"/>
  <c r="AD20" i="4" a="1"/>
  <c r="AD20" i="4" s="1"/>
  <c r="AE20" i="4" a="1"/>
  <c r="AE20" i="4"/>
  <c r="AF20" i="4" a="1"/>
  <c r="AF20" i="4"/>
  <c r="AG20" i="4" a="1"/>
  <c r="AG20" i="4"/>
  <c r="AH20" i="4" a="1"/>
  <c r="AH20" i="4" s="1"/>
  <c r="AI20" i="4" a="1"/>
  <c r="AI20" i="4" s="1"/>
  <c r="AJ20" i="4" a="1"/>
  <c r="AJ20" i="4"/>
  <c r="AK20" i="4" a="1"/>
  <c r="AK20" i="4"/>
  <c r="AL20" i="4" a="1"/>
  <c r="AL20" i="4" s="1"/>
  <c r="AM20" i="4" a="1"/>
  <c r="AM20" i="4"/>
  <c r="D21" i="4" a="1"/>
  <c r="D21" i="4"/>
  <c r="E21" i="4" a="1"/>
  <c r="E21" i="4"/>
  <c r="F21" i="4" a="1"/>
  <c r="F21" i="4" s="1"/>
  <c r="G21" i="4" a="1"/>
  <c r="G21" i="4" s="1"/>
  <c r="H21" i="4" a="1"/>
  <c r="H21" i="4"/>
  <c r="I21" i="4" a="1"/>
  <c r="I21" i="4"/>
  <c r="J21" i="4" a="1"/>
  <c r="J21" i="4" s="1"/>
  <c r="K21" i="4" a="1"/>
  <c r="K21" i="4" s="1"/>
  <c r="L21" i="4" a="1"/>
  <c r="L21" i="4"/>
  <c r="M21" i="4" a="1"/>
  <c r="M21" i="4"/>
  <c r="N21" i="4" a="1"/>
  <c r="N21" i="4" s="1"/>
  <c r="O21" i="4" a="1"/>
  <c r="O21" i="4"/>
  <c r="P21" i="4" a="1"/>
  <c r="P21" i="4"/>
  <c r="Q21" i="4" a="1"/>
  <c r="Q21" i="4"/>
  <c r="R21" i="4" a="1"/>
  <c r="R21" i="4" s="1"/>
  <c r="S21" i="4" a="1"/>
  <c r="S21" i="4" s="1"/>
  <c r="T21" i="4" a="1"/>
  <c r="T21" i="4"/>
  <c r="U21" i="4" a="1"/>
  <c r="U21" i="4"/>
  <c r="V21" i="4" a="1"/>
  <c r="V21" i="4" s="1"/>
  <c r="W21" i="4" a="1"/>
  <c r="W21" i="4"/>
  <c r="X21" i="4" a="1"/>
  <c r="X21" i="4"/>
  <c r="Y21" i="4" a="1"/>
  <c r="Y21" i="4"/>
  <c r="Z21" i="4" a="1"/>
  <c r="Z21" i="4" s="1"/>
  <c r="AA21" i="4" a="1"/>
  <c r="AA21" i="4"/>
  <c r="AB21" i="4" a="1"/>
  <c r="AB21" i="4"/>
  <c r="AC21" i="4" a="1"/>
  <c r="AC21" i="4"/>
  <c r="AD21" i="4" a="1"/>
  <c r="AD21" i="4" s="1"/>
  <c r="AE21" i="4" a="1"/>
  <c r="AE21" i="4" s="1"/>
  <c r="AF21" i="4" a="1"/>
  <c r="AF21" i="4"/>
  <c r="AG21" i="4" a="1"/>
  <c r="AG21" i="4"/>
  <c r="AH21" i="4" a="1"/>
  <c r="AH21" i="4" s="1"/>
  <c r="AI21" i="4" a="1"/>
  <c r="AI21" i="4"/>
  <c r="AJ21" i="4" a="1"/>
  <c r="AJ21" i="4"/>
  <c r="AK21" i="4" a="1"/>
  <c r="AK21" i="4"/>
  <c r="AL21" i="4" a="1"/>
  <c r="AL21" i="4" s="1"/>
  <c r="AM21" i="4" a="1"/>
  <c r="AM21" i="4" s="1"/>
  <c r="D22" i="4" a="1"/>
  <c r="D22" i="4"/>
  <c r="E22" i="4" a="1"/>
  <c r="E22" i="4"/>
  <c r="F22" i="4" a="1"/>
  <c r="F22" i="4" s="1"/>
  <c r="G22" i="4" a="1"/>
  <c r="G22" i="4" s="1"/>
  <c r="H22" i="4" a="1"/>
  <c r="H22" i="4"/>
  <c r="I22" i="4" a="1"/>
  <c r="I22" i="4"/>
  <c r="J22" i="4" a="1"/>
  <c r="J22" i="4" s="1"/>
  <c r="K22" i="4" a="1"/>
  <c r="K22" i="4"/>
  <c r="L22" i="4" a="1"/>
  <c r="L22" i="4"/>
  <c r="M22" i="4" a="1"/>
  <c r="M22" i="4"/>
  <c r="N22" i="4" a="1"/>
  <c r="N22" i="4" s="1"/>
  <c r="O22" i="4" a="1"/>
  <c r="O22" i="4" s="1"/>
  <c r="P22" i="4" a="1"/>
  <c r="P22" i="4"/>
  <c r="Q22" i="4" a="1"/>
  <c r="Q22" i="4"/>
  <c r="R22" i="4" a="1"/>
  <c r="R22" i="4" s="1"/>
  <c r="S22" i="4" a="1"/>
  <c r="S22" i="4"/>
  <c r="T22" i="4" a="1"/>
  <c r="T22" i="4"/>
  <c r="U22" i="4" a="1"/>
  <c r="U22" i="4"/>
  <c r="V22" i="4" a="1"/>
  <c r="V22" i="4" s="1"/>
  <c r="W22" i="4" a="1"/>
  <c r="W22" i="4"/>
  <c r="X22" i="4" a="1"/>
  <c r="X22" i="4"/>
  <c r="Y22" i="4" a="1"/>
  <c r="Y22" i="4"/>
  <c r="Z22" i="4" a="1"/>
  <c r="Z22" i="4" s="1"/>
  <c r="AA22" i="4" a="1"/>
  <c r="AA22" i="4" s="1"/>
  <c r="AB22" i="4" a="1"/>
  <c r="AB22" i="4"/>
  <c r="AC22" i="4" a="1"/>
  <c r="AC22" i="4"/>
  <c r="AD22" i="4" a="1"/>
  <c r="AD22" i="4" s="1"/>
  <c r="AE22" i="4" a="1"/>
  <c r="AE22" i="4"/>
  <c r="AF22" i="4" a="1"/>
  <c r="AF22" i="4"/>
  <c r="AG22" i="4" a="1"/>
  <c r="AG22" i="4"/>
  <c r="AH22" i="4" a="1"/>
  <c r="AH22" i="4" s="1"/>
  <c r="AI22" i="4" a="1"/>
  <c r="AI22" i="4" s="1"/>
  <c r="AJ22" i="4" a="1"/>
  <c r="AJ22" i="4"/>
  <c r="AK22" i="4" a="1"/>
  <c r="AK22" i="4"/>
  <c r="AL22" i="4" a="1"/>
  <c r="AL22" i="4" s="1"/>
  <c r="AM22" i="4" a="1"/>
  <c r="AM22" i="4" s="1"/>
  <c r="D23" i="4" a="1"/>
  <c r="D23" i="4"/>
  <c r="E23" i="4" a="1"/>
  <c r="E23" i="4"/>
  <c r="F23" i="4" a="1"/>
  <c r="F23" i="4" s="1"/>
  <c r="G23" i="4" a="1"/>
  <c r="G23" i="4"/>
  <c r="H23" i="4" a="1"/>
  <c r="H23" i="4"/>
  <c r="I23" i="4" a="1"/>
  <c r="I23" i="4"/>
  <c r="J23" i="4" a="1"/>
  <c r="J23" i="4" s="1"/>
  <c r="K23" i="4" a="1"/>
  <c r="K23" i="4" s="1"/>
  <c r="L23" i="4" a="1"/>
  <c r="L23" i="4"/>
  <c r="M23" i="4" a="1"/>
  <c r="M23" i="4"/>
  <c r="N23" i="4" a="1"/>
  <c r="N23" i="4" s="1"/>
  <c r="O23" i="4" a="1"/>
  <c r="O23" i="4"/>
  <c r="P23" i="4" a="1"/>
  <c r="P23" i="4"/>
  <c r="Q23" i="4" a="1"/>
  <c r="Q23" i="4"/>
  <c r="R23" i="4" a="1"/>
  <c r="R23" i="4" s="1"/>
  <c r="S23" i="4" a="1"/>
  <c r="S23" i="4"/>
  <c r="T23" i="4" a="1"/>
  <c r="T23" i="4"/>
  <c r="U23" i="4" a="1"/>
  <c r="U23" i="4"/>
  <c r="V23" i="4" a="1"/>
  <c r="V23" i="4" s="1"/>
  <c r="W23" i="4" a="1"/>
  <c r="W23" i="4" s="1"/>
  <c r="X23" i="4" a="1"/>
  <c r="X23" i="4"/>
  <c r="Y23" i="4" a="1"/>
  <c r="Y23" i="4"/>
  <c r="Z23" i="4" a="1"/>
  <c r="Z23" i="4" s="1"/>
  <c r="AA23" i="4" a="1"/>
  <c r="AA23" i="4"/>
  <c r="AB23" i="4" a="1"/>
  <c r="AB23" i="4"/>
  <c r="AC23" i="4" a="1"/>
  <c r="AC23" i="4"/>
  <c r="AD23" i="4" a="1"/>
  <c r="AD23" i="4" s="1"/>
  <c r="AE23" i="4" a="1"/>
  <c r="AE23" i="4" s="1"/>
  <c r="AF23" i="4" a="1"/>
  <c r="AF23" i="4"/>
  <c r="AG23" i="4" a="1"/>
  <c r="AG23" i="4"/>
  <c r="AH23" i="4" a="1"/>
  <c r="AH23" i="4" s="1"/>
  <c r="AI23" i="4" a="1"/>
  <c r="AI23" i="4" s="1"/>
  <c r="AJ23" i="4" a="1"/>
  <c r="AJ23" i="4"/>
  <c r="AK23" i="4" a="1"/>
  <c r="AK23" i="4"/>
  <c r="AL23" i="4" a="1"/>
  <c r="AL23" i="4" s="1"/>
  <c r="AM23" i="4" a="1"/>
  <c r="AM23" i="4"/>
  <c r="D24" i="4" a="1"/>
  <c r="D24" i="4"/>
  <c r="E24" i="4" a="1"/>
  <c r="E24" i="4"/>
  <c r="F24" i="4" a="1"/>
  <c r="F24" i="4" s="1"/>
  <c r="G24" i="4" a="1"/>
  <c r="G24" i="4" s="1"/>
  <c r="H24" i="4" a="1"/>
  <c r="H24" i="4"/>
  <c r="I24" i="4" a="1"/>
  <c r="I24" i="4"/>
  <c r="J24" i="4" a="1"/>
  <c r="J24" i="4" s="1"/>
  <c r="K24" i="4" a="1"/>
  <c r="K24" i="4"/>
  <c r="L24" i="4" a="1"/>
  <c r="L24" i="4"/>
  <c r="M24" i="4" a="1"/>
  <c r="M24" i="4"/>
  <c r="N24" i="4" a="1"/>
  <c r="N24" i="4" s="1"/>
  <c r="O24" i="4" a="1"/>
  <c r="O24" i="4"/>
  <c r="P24" i="4" a="1"/>
  <c r="P24" i="4"/>
  <c r="Q24" i="4" a="1"/>
  <c r="Q24" i="4"/>
  <c r="R24" i="4" a="1"/>
  <c r="R24" i="4" s="1"/>
  <c r="S24" i="4" a="1"/>
  <c r="S24" i="4" s="1"/>
  <c r="T24" i="4" a="1"/>
  <c r="T24" i="4"/>
  <c r="U24" i="4" a="1"/>
  <c r="U24" i="4"/>
  <c r="V24" i="4" a="1"/>
  <c r="V24" i="4" s="1"/>
  <c r="W24" i="4" a="1"/>
  <c r="W24" i="4"/>
  <c r="X24" i="4" a="1"/>
  <c r="X24" i="4"/>
  <c r="Y24" i="4" a="1"/>
  <c r="Y24" i="4"/>
  <c r="Z24" i="4" a="1"/>
  <c r="Z24" i="4" s="1"/>
  <c r="AA24" i="4" a="1"/>
  <c r="AA24" i="4" s="1"/>
  <c r="AB24" i="4" a="1"/>
  <c r="AB24" i="4"/>
  <c r="AC24" i="4" a="1"/>
  <c r="AC24" i="4"/>
  <c r="AD24" i="4" a="1"/>
  <c r="AD24" i="4" s="1"/>
  <c r="AE24" i="4" a="1"/>
  <c r="AE24" i="4" s="1"/>
  <c r="AF24" i="4" a="1"/>
  <c r="AF24" i="4"/>
  <c r="AG24" i="4" a="1"/>
  <c r="AG24" i="4"/>
  <c r="AH24" i="4" a="1"/>
  <c r="AH24" i="4" s="1"/>
  <c r="AI24" i="4" a="1"/>
  <c r="AI24" i="4"/>
  <c r="AJ24" i="4" a="1"/>
  <c r="AJ24" i="4"/>
  <c r="AK24" i="4" a="1"/>
  <c r="AK24" i="4" s="1"/>
  <c r="AL24" i="4" a="1"/>
  <c r="AL24" i="4" s="1"/>
  <c r="AM24" i="4" a="1"/>
  <c r="AM24" i="4" s="1"/>
  <c r="D25" i="4" a="1"/>
  <c r="D25" i="4"/>
  <c r="E25" i="4" a="1"/>
  <c r="E25" i="4"/>
  <c r="F25" i="4" a="1"/>
  <c r="F25" i="4" s="1"/>
  <c r="G25" i="4" a="1"/>
  <c r="G25" i="4"/>
  <c r="H25" i="4" a="1"/>
  <c r="H25" i="4"/>
  <c r="I25" i="4" a="1"/>
  <c r="I25" i="4" s="1"/>
  <c r="J25" i="4" a="1"/>
  <c r="J25" i="4" s="1"/>
  <c r="K25" i="4" a="1"/>
  <c r="K25" i="4"/>
  <c r="L25" i="4" a="1"/>
  <c r="L25" i="4"/>
  <c r="M25" i="4" a="1"/>
  <c r="M25" i="4" s="1"/>
  <c r="N25" i="4" a="1"/>
  <c r="N25" i="4" s="1"/>
  <c r="O25" i="4" a="1"/>
  <c r="O25" i="4" s="1"/>
  <c r="P25" i="4" a="1"/>
  <c r="P25" i="4"/>
  <c r="Q25" i="4" a="1"/>
  <c r="Q25" i="4"/>
  <c r="R25" i="4" a="1"/>
  <c r="R25" i="4" s="1"/>
  <c r="S25" i="4" a="1"/>
  <c r="S25" i="4"/>
  <c r="T25" i="4" a="1"/>
  <c r="T25" i="4"/>
  <c r="U25" i="4" a="1"/>
  <c r="U25" i="4" s="1"/>
  <c r="V25" i="4" a="1"/>
  <c r="V25" i="4" s="1"/>
  <c r="W25" i="4" a="1"/>
  <c r="W25" i="4" s="1"/>
  <c r="X25" i="4" a="1"/>
  <c r="X25" i="4"/>
  <c r="Y25" i="4" a="1"/>
  <c r="Y25" i="4"/>
  <c r="Z25" i="4" a="1"/>
  <c r="Z25" i="4" s="1"/>
  <c r="AA25" i="4" a="1"/>
  <c r="AA25" i="4" s="1"/>
  <c r="AB25" i="4" a="1"/>
  <c r="AB25" i="4"/>
  <c r="AC25" i="4" a="1"/>
  <c r="AC25" i="4"/>
  <c r="AD25" i="4" a="1"/>
  <c r="AD25" i="4" s="1"/>
  <c r="AE25" i="4" a="1"/>
  <c r="AE25" i="4"/>
  <c r="AF25" i="4" a="1"/>
  <c r="AF25" i="4"/>
  <c r="AG25" i="4" a="1"/>
  <c r="AG25" i="4" s="1"/>
  <c r="AH25" i="4" a="1"/>
  <c r="AH25" i="4" s="1"/>
  <c r="AI25" i="4" a="1"/>
  <c r="AI25" i="4" s="1"/>
  <c r="AJ25" i="4" a="1"/>
  <c r="AJ25" i="4"/>
  <c r="AK25" i="4" a="1"/>
  <c r="AK25" i="4"/>
  <c r="AL25" i="4" a="1"/>
  <c r="AL25" i="4" s="1"/>
  <c r="AM25" i="4" a="1"/>
  <c r="AM25" i="4"/>
  <c r="D26" i="4" a="1"/>
  <c r="D26" i="4"/>
  <c r="E26" i="4" a="1"/>
  <c r="E26" i="4" s="1"/>
  <c r="F26" i="4" a="1"/>
  <c r="F26" i="4" s="1"/>
  <c r="G26" i="4" a="1"/>
  <c r="G26" i="4"/>
  <c r="H26" i="4" a="1"/>
  <c r="H26" i="4"/>
  <c r="I26" i="4" a="1"/>
  <c r="I26" i="4" s="1"/>
  <c r="J26" i="4" a="1"/>
  <c r="J26" i="4" s="1"/>
  <c r="K26" i="4" a="1"/>
  <c r="K26" i="4" s="1"/>
  <c r="L26" i="4" a="1"/>
  <c r="L26" i="4"/>
  <c r="M26" i="4" a="1"/>
  <c r="M26" i="4"/>
  <c r="N26" i="4" a="1"/>
  <c r="N26" i="4" s="1"/>
  <c r="O26" i="4" a="1"/>
  <c r="O26" i="4"/>
  <c r="P26" i="4" a="1"/>
  <c r="P26" i="4"/>
  <c r="Q26" i="4" a="1"/>
  <c r="Q26" i="4" s="1"/>
  <c r="R26" i="4" a="1"/>
  <c r="R26" i="4" s="1"/>
  <c r="S26" i="4" a="1"/>
  <c r="S26" i="4" s="1"/>
  <c r="T26" i="4" a="1"/>
  <c r="T26" i="4"/>
  <c r="U26" i="4" a="1"/>
  <c r="U26" i="4"/>
  <c r="V26" i="4" a="1"/>
  <c r="V26" i="4" s="1"/>
  <c r="W26" i="4" a="1"/>
  <c r="W26" i="4" s="1"/>
  <c r="X26" i="4" a="1"/>
  <c r="X26" i="4"/>
  <c r="Y26" i="4" a="1"/>
  <c r="Y26" i="4"/>
  <c r="Z26" i="4" a="1"/>
  <c r="Z26" i="4" s="1"/>
  <c r="AA26" i="4" a="1"/>
  <c r="AA26" i="4"/>
  <c r="AB26" i="4" a="1"/>
  <c r="AB26" i="4"/>
  <c r="AC26" i="4" a="1"/>
  <c r="AC26" i="4" s="1"/>
  <c r="AD26" i="4" a="1"/>
  <c r="AD26" i="4" s="1"/>
  <c r="AE26" i="4" a="1"/>
  <c r="AE26" i="4" s="1"/>
  <c r="AF26" i="4" a="1"/>
  <c r="AF26" i="4"/>
  <c r="AG26" i="4" a="1"/>
  <c r="AG26" i="4"/>
  <c r="AH26" i="4" a="1"/>
  <c r="AH26" i="4" s="1"/>
  <c r="AI26" i="4" a="1"/>
  <c r="AI26" i="4"/>
  <c r="AJ26" i="4" a="1"/>
  <c r="AJ26" i="4"/>
  <c r="AK26" i="4" a="1"/>
  <c r="AK26" i="4" s="1"/>
  <c r="AL26" i="4" a="1"/>
  <c r="AL26" i="4" s="1"/>
  <c r="AM26" i="4" a="1"/>
  <c r="AM26" i="4"/>
  <c r="D27" i="4" a="1"/>
  <c r="D27" i="4"/>
  <c r="E27" i="4" a="1"/>
  <c r="E27" i="4" s="1"/>
  <c r="F27" i="4" a="1"/>
  <c r="F27" i="4" s="1"/>
  <c r="G27" i="4" a="1"/>
  <c r="G27" i="4" s="1"/>
  <c r="H27" i="4" a="1"/>
  <c r="H27" i="4"/>
  <c r="I27" i="4" a="1"/>
  <c r="I27" i="4"/>
  <c r="J27" i="4" a="1"/>
  <c r="J27" i="4" s="1"/>
  <c r="K27" i="4" a="1"/>
  <c r="K27" i="4"/>
  <c r="L27" i="4" a="1"/>
  <c r="L27" i="4"/>
  <c r="M27" i="4" a="1"/>
  <c r="M27" i="4" s="1"/>
  <c r="N27" i="4" a="1"/>
  <c r="N27" i="4" s="1"/>
  <c r="O27" i="4" a="1"/>
  <c r="O27" i="4" s="1"/>
  <c r="P27" i="4" a="1"/>
  <c r="P27" i="4"/>
  <c r="Q27" i="4" a="1"/>
  <c r="Q27" i="4"/>
  <c r="R27" i="4" a="1"/>
  <c r="R27" i="4" s="1"/>
  <c r="S27" i="4" a="1"/>
  <c r="S27" i="4" s="1"/>
  <c r="T27" i="4" a="1"/>
  <c r="T27" i="4"/>
  <c r="U27" i="4" a="1"/>
  <c r="U27" i="4"/>
  <c r="V27" i="4" a="1"/>
  <c r="V27" i="4" s="1"/>
  <c r="W27" i="4" a="1"/>
  <c r="W27" i="4"/>
  <c r="X27" i="4" a="1"/>
  <c r="X27" i="4"/>
  <c r="Y27" i="4" a="1"/>
  <c r="Y27" i="4" s="1"/>
  <c r="Z27" i="4" a="1"/>
  <c r="Z27" i="4" s="1"/>
  <c r="AA27" i="4" a="1"/>
  <c r="AA27" i="4" s="1"/>
  <c r="AB27" i="4" a="1"/>
  <c r="AB27" i="4"/>
  <c r="AC27" i="4" a="1"/>
  <c r="AC27" i="4"/>
  <c r="AD27" i="4" a="1"/>
  <c r="AD27" i="4" s="1"/>
  <c r="AE27" i="4" a="1"/>
  <c r="AE27" i="4"/>
  <c r="AF27" i="4" a="1"/>
  <c r="AF27" i="4"/>
  <c r="AG27" i="4" a="1"/>
  <c r="AG27" i="4" s="1"/>
  <c r="AH27" i="4" a="1"/>
  <c r="AH27" i="4" s="1"/>
  <c r="AI27" i="4" a="1"/>
  <c r="AI27" i="4"/>
  <c r="AJ27" i="4" a="1"/>
  <c r="AJ27" i="4" s="1"/>
  <c r="AK27" i="4" a="1"/>
  <c r="AK27" i="4"/>
  <c r="AL27" i="4" a="1"/>
  <c r="AL27" i="4" s="1"/>
  <c r="AM27" i="4" a="1"/>
  <c r="AM27" i="4"/>
  <c r="D28" i="4" a="1"/>
  <c r="D28" i="4" s="1"/>
  <c r="E28" i="4" a="1"/>
  <c r="E28" i="4"/>
  <c r="F28" i="4" a="1"/>
  <c r="F28" i="4" s="1"/>
  <c r="G28" i="4" a="1"/>
  <c r="G28" i="4" s="1"/>
  <c r="H28" i="4" a="1"/>
  <c r="H28" i="4" s="1"/>
  <c r="I28" i="4" a="1"/>
  <c r="I28" i="4" s="1"/>
  <c r="J28" i="4" a="1"/>
  <c r="J28" i="4" s="1"/>
  <c r="K28" i="4" a="1"/>
  <c r="K28" i="4" s="1"/>
  <c r="L28" i="4" a="1"/>
  <c r="L28" i="4" s="1"/>
  <c r="M28" i="4" a="1"/>
  <c r="M28" i="4" s="1"/>
  <c r="N28" i="4" a="1"/>
  <c r="N28" i="4" s="1"/>
  <c r="O28" i="4" a="1"/>
  <c r="O28" i="4"/>
  <c r="P28" i="4" a="1"/>
  <c r="P28" i="4" s="1"/>
  <c r="Q28" i="4" a="1"/>
  <c r="Q28" i="4"/>
  <c r="R28" i="4" a="1"/>
  <c r="R28" i="4" s="1"/>
  <c r="S28" i="4" a="1"/>
  <c r="S28" i="4"/>
  <c r="T28" i="4" a="1"/>
  <c r="T28" i="4" s="1"/>
  <c r="U28" i="4" a="1"/>
  <c r="U28" i="4"/>
  <c r="V28" i="4" a="1"/>
  <c r="V28" i="4" s="1"/>
  <c r="W28" i="4" a="1"/>
  <c r="W28" i="4" s="1"/>
  <c r="X28" i="4" a="1"/>
  <c r="X28" i="4" s="1"/>
  <c r="Y28" i="4" a="1"/>
  <c r="Y28" i="4" s="1"/>
  <c r="Z28" i="4" a="1"/>
  <c r="Z28" i="4" s="1"/>
  <c r="AA28" i="4" a="1"/>
  <c r="AA28" i="4" s="1"/>
  <c r="AB28" i="4" a="1"/>
  <c r="AB28" i="4" s="1"/>
  <c r="AC28" i="4" a="1"/>
  <c r="AC28" i="4" s="1"/>
  <c r="AD28" i="4" a="1"/>
  <c r="AD28" i="4" s="1"/>
  <c r="AE28" i="4" a="1"/>
  <c r="AE28" i="4"/>
  <c r="AF28" i="4" a="1"/>
  <c r="AF28" i="4" s="1"/>
  <c r="AG28" i="4" a="1"/>
  <c r="AG28" i="4" s="1"/>
  <c r="AH28" i="4" a="1"/>
  <c r="AH28" i="4"/>
  <c r="AI28" i="4" a="1"/>
  <c r="AI28" i="4"/>
  <c r="AJ28" i="4" a="1"/>
  <c r="AJ28" i="4" s="1"/>
  <c r="AK28" i="4" a="1"/>
  <c r="AK28" i="4"/>
  <c r="AL28" i="4" a="1"/>
  <c r="AL28" i="4" s="1"/>
  <c r="AM28" i="4" a="1"/>
  <c r="AM28" i="4" s="1"/>
  <c r="D29" i="4" a="1"/>
  <c r="D29" i="4" s="1"/>
  <c r="E29" i="4" a="1"/>
  <c r="E29" i="4" s="1"/>
  <c r="F29" i="4" a="1"/>
  <c r="F29" i="4" s="1"/>
  <c r="G29" i="4" a="1"/>
  <c r="G29" i="4"/>
  <c r="H29" i="4" a="1"/>
  <c r="H29" i="4" s="1"/>
  <c r="I29" i="4" a="1"/>
  <c r="I29" i="4"/>
  <c r="J29" i="4" a="1"/>
  <c r="J29" i="4"/>
  <c r="K29" i="4" a="1"/>
  <c r="K29" i="4" s="1"/>
  <c r="L29" i="4" a="1"/>
  <c r="L29" i="4" s="1"/>
  <c r="M29" i="4" a="1"/>
  <c r="M29" i="4"/>
  <c r="N29" i="4" a="1"/>
  <c r="N29" i="4" s="1"/>
  <c r="O29" i="4" a="1"/>
  <c r="O29" i="4" s="1"/>
  <c r="P29" i="4" a="1"/>
  <c r="P29" i="4" s="1"/>
  <c r="Q29" i="4" a="1"/>
  <c r="Q29" i="4" s="1"/>
  <c r="R29" i="4" a="1"/>
  <c r="R29" i="4"/>
  <c r="S29" i="4" a="1"/>
  <c r="S29" i="4"/>
  <c r="T29" i="4" a="1"/>
  <c r="T29" i="4" s="1"/>
  <c r="U29" i="4" a="1"/>
  <c r="U29" i="4"/>
  <c r="V29" i="4" a="1"/>
  <c r="V29" i="4"/>
  <c r="W29" i="4" a="1"/>
  <c r="W29" i="4" s="1"/>
  <c r="X29" i="4" a="1"/>
  <c r="X29" i="4" s="1"/>
  <c r="Y29" i="4" a="1"/>
  <c r="Y29" i="4" s="1"/>
  <c r="Z29" i="4" a="1"/>
  <c r="Z29" i="4" s="1"/>
  <c r="AA29" i="4" a="1"/>
  <c r="AA29" i="4"/>
  <c r="AB29" i="4" a="1"/>
  <c r="AB29" i="4" s="1"/>
  <c r="AC29" i="4" a="1"/>
  <c r="AC29" i="4" s="1"/>
  <c r="AD29" i="4" a="1"/>
  <c r="AD29" i="4"/>
  <c r="AE29" i="4" a="1"/>
  <c r="AE29" i="4"/>
  <c r="AF29" i="4" a="1"/>
  <c r="AF29" i="4" s="1"/>
  <c r="AG29" i="4" a="1"/>
  <c r="AG29" i="4"/>
  <c r="AH29" i="4" a="1"/>
  <c r="AH29" i="4" s="1"/>
  <c r="AI29" i="4" a="1"/>
  <c r="AI29" i="4" s="1"/>
  <c r="AJ29" i="4" a="1"/>
  <c r="AJ29" i="4" s="1"/>
  <c r="AK29" i="4" a="1"/>
  <c r="AK29" i="4" s="1"/>
  <c r="AL29" i="4" a="1"/>
  <c r="AL29" i="4" s="1"/>
  <c r="AM29" i="4" a="1"/>
  <c r="AM29" i="4"/>
  <c r="D30" i="4" a="1"/>
  <c r="D30" i="4" s="1"/>
  <c r="E30" i="4" a="1"/>
  <c r="E30" i="4"/>
  <c r="F30" i="4" a="1"/>
  <c r="F30" i="4"/>
  <c r="G30" i="4" a="1"/>
  <c r="G30" i="4" s="1"/>
  <c r="H30" i="4" a="1"/>
  <c r="H30" i="4" s="1"/>
  <c r="I30" i="4" a="1"/>
  <c r="I30" i="4"/>
  <c r="J30" i="4" a="1"/>
  <c r="J30" i="4" s="1"/>
  <c r="K30" i="4" a="1"/>
  <c r="K30" i="4" s="1"/>
  <c r="L30" i="4" a="1"/>
  <c r="L30" i="4" s="1"/>
  <c r="M30" i="4" a="1"/>
  <c r="M30" i="4" s="1"/>
  <c r="N30" i="4" a="1"/>
  <c r="N30" i="4"/>
  <c r="O30" i="4" a="1"/>
  <c r="O30" i="4"/>
  <c r="P30" i="4" a="1"/>
  <c r="P30" i="4" s="1"/>
  <c r="Q30" i="4" a="1"/>
  <c r="Q30" i="4"/>
  <c r="R30" i="4" a="1"/>
  <c r="R30" i="4"/>
  <c r="S30" i="4" a="1"/>
  <c r="S30" i="4" s="1"/>
  <c r="T30" i="4" a="1"/>
  <c r="T30" i="4" s="1"/>
  <c r="U30" i="4" a="1"/>
  <c r="U30" i="4" s="1"/>
  <c r="V30" i="4" a="1"/>
  <c r="V30" i="4" s="1"/>
  <c r="W30" i="4" a="1"/>
  <c r="W30" i="4"/>
  <c r="X30" i="4" a="1"/>
  <c r="X30" i="4" s="1"/>
  <c r="Y30" i="4" a="1"/>
  <c r="Y30" i="4" s="1"/>
  <c r="Z30" i="4" a="1"/>
  <c r="Z30" i="4"/>
  <c r="AA30" i="4" a="1"/>
  <c r="AA30" i="4"/>
  <c r="AB30" i="4" a="1"/>
  <c r="AB30" i="4" s="1"/>
  <c r="AC30" i="4" a="1"/>
  <c r="AC30" i="4"/>
  <c r="AD30" i="4" a="1"/>
  <c r="AD30" i="4" s="1"/>
  <c r="AE30" i="4" a="1"/>
  <c r="AE30" i="4" s="1"/>
  <c r="AF30" i="4" a="1"/>
  <c r="AF30" i="4" s="1"/>
  <c r="AG30" i="4" a="1"/>
  <c r="AG30" i="4" s="1"/>
  <c r="AH30" i="4" a="1"/>
  <c r="AH30" i="4" s="1"/>
  <c r="AI30" i="4" a="1"/>
  <c r="AI30" i="4"/>
  <c r="AJ30" i="4" a="1"/>
  <c r="AJ30" i="4" s="1"/>
  <c r="AK30" i="4" a="1"/>
  <c r="AK30" i="4"/>
  <c r="AL30" i="4" a="1"/>
  <c r="AL30" i="4"/>
  <c r="AM30" i="4" a="1"/>
  <c r="AM30" i="4" s="1"/>
  <c r="D31" i="4" a="1"/>
  <c r="D31" i="4" s="1"/>
  <c r="E31" i="4" a="1"/>
  <c r="E31" i="4"/>
  <c r="F31" i="4" a="1"/>
  <c r="F31" i="4" s="1"/>
  <c r="G31" i="4" a="1"/>
  <c r="G31" i="4" s="1"/>
  <c r="H31" i="4" a="1"/>
  <c r="H31" i="4" s="1"/>
  <c r="I31" i="4" a="1"/>
  <c r="I31" i="4" s="1"/>
  <c r="J31" i="4" a="1"/>
  <c r="J31" i="4"/>
  <c r="K31" i="4" a="1"/>
  <c r="K31" i="4"/>
  <c r="L31" i="4" a="1"/>
  <c r="L31" i="4" s="1"/>
  <c r="M31" i="4" a="1"/>
  <c r="M31" i="4"/>
  <c r="N31" i="4" a="1"/>
  <c r="N31" i="4"/>
  <c r="O31" i="4" a="1"/>
  <c r="O31" i="4" s="1"/>
  <c r="P31" i="4" a="1"/>
  <c r="P31" i="4" s="1"/>
  <c r="Q31" i="4" a="1"/>
  <c r="Q31" i="4" s="1"/>
  <c r="R31" i="4" a="1"/>
  <c r="R31" i="4" s="1"/>
  <c r="S31" i="4" a="1"/>
  <c r="S31" i="4"/>
  <c r="T31" i="4" a="1"/>
  <c r="T31" i="4" s="1"/>
  <c r="U31" i="4" a="1"/>
  <c r="U31" i="4" s="1"/>
  <c r="V31" i="4" a="1"/>
  <c r="V31" i="4"/>
  <c r="W31" i="4" a="1"/>
  <c r="W31" i="4"/>
  <c r="X31" i="4" a="1"/>
  <c r="X31" i="4" s="1"/>
  <c r="Y31" i="4" a="1"/>
  <c r="Y31" i="4"/>
  <c r="Z31" i="4" a="1"/>
  <c r="Z31" i="4" s="1"/>
  <c r="AA31" i="4" a="1"/>
  <c r="AA31" i="4" s="1"/>
  <c r="AB31" i="4" a="1"/>
  <c r="AB31" i="4" s="1"/>
  <c r="AC31" i="4" a="1"/>
  <c r="AC31" i="4" s="1"/>
  <c r="AD31" i="4" a="1"/>
  <c r="AD31" i="4" s="1"/>
  <c r="AE31" i="4" a="1"/>
  <c r="AE31" i="4"/>
  <c r="AF31" i="4" a="1"/>
  <c r="AF31" i="4" s="1"/>
  <c r="AG31" i="4" a="1"/>
  <c r="AG31" i="4"/>
  <c r="AH31" i="4" a="1"/>
  <c r="AH31" i="4"/>
  <c r="AI31" i="4" a="1"/>
  <c r="AI31" i="4" s="1"/>
  <c r="AJ31" i="4" a="1"/>
  <c r="AJ31" i="4" s="1"/>
  <c r="AK31" i="4" a="1"/>
  <c r="AK31" i="4"/>
  <c r="AL31" i="4" a="1"/>
  <c r="AL31" i="4" s="1"/>
  <c r="AM31" i="4" a="1"/>
  <c r="AM31" i="4" s="1"/>
  <c r="D32" i="4" a="1"/>
  <c r="D32" i="4" s="1"/>
  <c r="E32" i="4" a="1"/>
  <c r="E32" i="4" s="1"/>
  <c r="F32" i="4" a="1"/>
  <c r="F32" i="4"/>
  <c r="G32" i="4" a="1"/>
  <c r="G32" i="4"/>
  <c r="H32" i="4" a="1"/>
  <c r="H32" i="4" s="1"/>
  <c r="I32" i="4" a="1"/>
  <c r="I32" i="4"/>
  <c r="J32" i="4" a="1"/>
  <c r="J32" i="4"/>
  <c r="K32" i="4" a="1"/>
  <c r="K32" i="4" s="1"/>
  <c r="L32" i="4" a="1"/>
  <c r="L32" i="4" s="1"/>
  <c r="M32" i="4" a="1"/>
  <c r="M32" i="4" s="1"/>
  <c r="N32" i="4" a="1"/>
  <c r="N32" i="4" s="1"/>
  <c r="O32" i="4" a="1"/>
  <c r="O32" i="4"/>
  <c r="P32" i="4" a="1"/>
  <c r="P32" i="4" s="1"/>
  <c r="Q32" i="4" a="1"/>
  <c r="Q32" i="4" s="1"/>
  <c r="R32" i="4" a="1"/>
  <c r="R32" i="4"/>
  <c r="S32" i="4" a="1"/>
  <c r="S32" i="4"/>
  <c r="T32" i="4" a="1"/>
  <c r="T32" i="4" s="1"/>
  <c r="U32" i="4" a="1"/>
  <c r="U32" i="4"/>
  <c r="V32" i="4" a="1"/>
  <c r="V32" i="4" s="1"/>
  <c r="W32" i="4" a="1"/>
  <c r="W32" i="4" s="1"/>
  <c r="X32" i="4" a="1"/>
  <c r="X32" i="4" s="1"/>
  <c r="Y32" i="4" a="1"/>
  <c r="Y32" i="4" s="1"/>
  <c r="Z32" i="4" a="1"/>
  <c r="Z32" i="4" s="1"/>
  <c r="AA32" i="4" a="1"/>
  <c r="AA32" i="4"/>
  <c r="AB32" i="4" a="1"/>
  <c r="AB32" i="4" s="1"/>
  <c r="AC32" i="4" a="1"/>
  <c r="AC32" i="4"/>
  <c r="AD32" i="4" a="1"/>
  <c r="AD32" i="4"/>
  <c r="AE32" i="4" a="1"/>
  <c r="AE32" i="4" s="1"/>
  <c r="AF32" i="4" a="1"/>
  <c r="AF32" i="4" s="1"/>
  <c r="AG32" i="4" a="1"/>
  <c r="AG32" i="4"/>
  <c r="AH32" i="4" a="1"/>
  <c r="AH32" i="4" s="1"/>
  <c r="AI32" i="4" a="1"/>
  <c r="AI32" i="4" s="1"/>
  <c r="AJ32" i="4" a="1"/>
  <c r="AJ32" i="4" s="1"/>
  <c r="AK32" i="4" a="1"/>
  <c r="AK32" i="4" s="1"/>
  <c r="AL32" i="4" a="1"/>
  <c r="AL32" i="4"/>
  <c r="AM32" i="4" a="1"/>
  <c r="AM32" i="4"/>
  <c r="D33" i="4" a="1"/>
  <c r="D33" i="4" s="1"/>
  <c r="E33" i="4" a="1"/>
  <c r="E33" i="4"/>
  <c r="F33" i="4" a="1"/>
  <c r="F33" i="4"/>
  <c r="G33" i="4" a="1"/>
  <c r="G33" i="4" s="1"/>
  <c r="H33" i="4" a="1"/>
  <c r="H33" i="4" s="1"/>
  <c r="I33" i="4" a="1"/>
  <c r="I33" i="4" s="1"/>
  <c r="J33" i="4" a="1"/>
  <c r="J33" i="4" s="1"/>
  <c r="K33" i="4" a="1"/>
  <c r="K33" i="4"/>
  <c r="L33" i="4" a="1"/>
  <c r="L33" i="4" s="1"/>
  <c r="M33" i="4" a="1"/>
  <c r="M33" i="4" s="1"/>
  <c r="N33" i="4" a="1"/>
  <c r="N33" i="4"/>
  <c r="O33" i="4" a="1"/>
  <c r="O33" i="4"/>
  <c r="P33" i="4" a="1"/>
  <c r="P33" i="4" s="1"/>
  <c r="Q33" i="4" a="1"/>
  <c r="Q33" i="4"/>
  <c r="R33" i="4" a="1"/>
  <c r="R33" i="4" s="1"/>
  <c r="S33" i="4" a="1"/>
  <c r="S33" i="4" s="1"/>
  <c r="T33" i="4" a="1"/>
  <c r="T33" i="4" s="1"/>
  <c r="U33" i="4" a="1"/>
  <c r="U33" i="4" s="1"/>
  <c r="V33" i="4" a="1"/>
  <c r="V33" i="4" s="1"/>
  <c r="W33" i="4" a="1"/>
  <c r="W33" i="4"/>
  <c r="X33" i="4" a="1"/>
  <c r="X33" i="4" s="1"/>
  <c r="Y33" i="4" a="1"/>
  <c r="Y33" i="4"/>
  <c r="Z33" i="4" a="1"/>
  <c r="Z33" i="4"/>
  <c r="AA33" i="4" a="1"/>
  <c r="AA33" i="4" s="1"/>
  <c r="AB33" i="4" a="1"/>
  <c r="AB33" i="4" s="1"/>
  <c r="AC33" i="4" a="1"/>
  <c r="AC33" i="4"/>
  <c r="AD33" i="4" a="1"/>
  <c r="AD33" i="4" s="1"/>
  <c r="AE33" i="4" a="1"/>
  <c r="AE33" i="4" s="1"/>
  <c r="AF33" i="4" a="1"/>
  <c r="AF33" i="4" s="1"/>
  <c r="AG33" i="4" a="1"/>
  <c r="AG33" i="4"/>
  <c r="AH33" i="4" a="1"/>
  <c r="AH33" i="4"/>
  <c r="AI33" i="4" a="1"/>
  <c r="AI33" i="4"/>
  <c r="AJ33" i="4" a="1"/>
  <c r="AJ33" i="4" s="1"/>
  <c r="AK33" i="4" a="1"/>
  <c r="AK33" i="4"/>
  <c r="AL33" i="4" a="1"/>
  <c r="AL33" i="4"/>
  <c r="AM33" i="4" a="1"/>
  <c r="AM33" i="4" s="1"/>
  <c r="D34" i="4" a="1"/>
  <c r="D34" i="4" s="1"/>
  <c r="E34" i="4" a="1"/>
  <c r="E34" i="4" s="1"/>
  <c r="F34" i="4" a="1"/>
  <c r="F34" i="4"/>
  <c r="G34" i="4" a="1"/>
  <c r="G34" i="4"/>
  <c r="H34" i="4" a="1"/>
  <c r="H34" i="4" s="1"/>
  <c r="I34" i="4" a="1"/>
  <c r="I34" i="4" s="1"/>
  <c r="J34" i="4" a="1"/>
  <c r="J34" i="4"/>
  <c r="K34" i="4" a="1"/>
  <c r="K34" i="4"/>
  <c r="L34" i="4" a="1"/>
  <c r="L34" i="4" s="1"/>
  <c r="M34" i="4" a="1"/>
  <c r="M34" i="4"/>
  <c r="N34" i="4" a="1"/>
  <c r="N34" i="4" s="1"/>
  <c r="O34" i="4" a="1"/>
  <c r="O34" i="4"/>
  <c r="P34" i="4" a="1"/>
  <c r="P34" i="4" s="1"/>
  <c r="Q34" i="4" a="1"/>
  <c r="Q34" i="4" s="1"/>
  <c r="R34" i="4" a="1"/>
  <c r="R34" i="4" s="1"/>
  <c r="S34" i="4" a="1"/>
  <c r="S34" i="4"/>
  <c r="T34" i="4" a="1"/>
  <c r="T34" i="4" s="1"/>
  <c r="U34" i="4" a="1"/>
  <c r="U34" i="4"/>
  <c r="V34" i="4" a="1"/>
  <c r="V34" i="4"/>
  <c r="W34" i="4" a="1"/>
  <c r="W34" i="4" s="1"/>
  <c r="X34" i="4" a="1"/>
  <c r="X34" i="4" s="1"/>
  <c r="Y34" i="4" a="1"/>
  <c r="Y34" i="4"/>
  <c r="Z34" i="4" a="1"/>
  <c r="Z34" i="4" s="1"/>
  <c r="AA34" i="4" a="1"/>
  <c r="AA34" i="4" s="1"/>
  <c r="AB34" i="4" a="1"/>
  <c r="AB34" i="4" s="1"/>
  <c r="AC34" i="4" a="1"/>
  <c r="AC34" i="4"/>
  <c r="AD34" i="4" a="1"/>
  <c r="AD34" i="4"/>
  <c r="AE34" i="4" a="1"/>
  <c r="AE34" i="4"/>
  <c r="AF34" i="4" a="1"/>
  <c r="AF34" i="4" s="1"/>
  <c r="AG34" i="4" a="1"/>
  <c r="AG34" i="4"/>
  <c r="AH34" i="4" a="1"/>
  <c r="AH34" i="4"/>
  <c r="AI34" i="4" a="1"/>
  <c r="AI34" i="4" s="1"/>
  <c r="AJ34" i="4" a="1"/>
  <c r="AJ34" i="4" s="1"/>
  <c r="AK34" i="4" a="1"/>
  <c r="AK34" i="4" s="1"/>
  <c r="AL34" i="4" a="1"/>
  <c r="AL34" i="4"/>
  <c r="AM34" i="4" a="1"/>
  <c r="AM34" i="4"/>
  <c r="E10" i="4" a="1"/>
  <c r="E10" i="4" s="1"/>
  <c r="F10" i="4" a="1"/>
  <c r="F10" i="4" s="1"/>
  <c r="G10" i="4" a="1"/>
  <c r="G10" i="4"/>
  <c r="H10" i="4" a="1"/>
  <c r="H10" i="4"/>
  <c r="I10" i="4" a="1"/>
  <c r="I10" i="4" s="1"/>
  <c r="J10" i="4" a="1"/>
  <c r="J10" i="4" s="1"/>
  <c r="K10" i="4" a="1"/>
  <c r="K10" i="4"/>
  <c r="L10" i="4" a="1"/>
  <c r="L10" i="4"/>
  <c r="M10" i="4" a="1"/>
  <c r="M10" i="4" s="1"/>
  <c r="N10" i="4" a="1"/>
  <c r="N10" i="4" s="1"/>
  <c r="O10" i="4" a="1"/>
  <c r="O10" i="4"/>
  <c r="P10" i="4" a="1"/>
  <c r="P10" i="4"/>
  <c r="Q10" i="4" a="1"/>
  <c r="Q10" i="4" s="1"/>
  <c r="R10" i="4" a="1"/>
  <c r="R10" i="4" s="1"/>
  <c r="S10" i="4" a="1"/>
  <c r="S10" i="4"/>
  <c r="T10" i="4" a="1"/>
  <c r="T10" i="4"/>
  <c r="U10" i="4" a="1"/>
  <c r="U10" i="4" s="1"/>
  <c r="V10" i="4" a="1"/>
  <c r="V10" i="4" s="1"/>
  <c r="W10" i="4" a="1"/>
  <c r="W10" i="4"/>
  <c r="X10" i="4" a="1"/>
  <c r="X10" i="4"/>
  <c r="Y10" i="4" a="1"/>
  <c r="Y10" i="4" s="1"/>
  <c r="Z10" i="4" a="1"/>
  <c r="Z10" i="4" s="1"/>
  <c r="AA10" i="4" a="1"/>
  <c r="AA10" i="4"/>
  <c r="AB10" i="4" a="1"/>
  <c r="AB10" i="4"/>
  <c r="AC10" i="4" a="1"/>
  <c r="AC10" i="4" s="1"/>
  <c r="AD10" i="4" a="1"/>
  <c r="AD10" i="4" s="1"/>
  <c r="AE10" i="4" a="1"/>
  <c r="AE10" i="4"/>
  <c r="AF10" i="4" a="1"/>
  <c r="AF10" i="4" s="1"/>
  <c r="AG10" i="4" a="1"/>
  <c r="AG10" i="4" s="1"/>
  <c r="AH10" i="4" a="1"/>
  <c r="AH10" i="4" s="1"/>
  <c r="AI10" i="4" a="1"/>
  <c r="AI10" i="4"/>
  <c r="AJ10" i="4" a="1"/>
  <c r="AJ10" i="4" s="1"/>
  <c r="AK10" i="4" a="1"/>
  <c r="AK10" i="4" s="1"/>
  <c r="AL10" i="4" a="1"/>
  <c r="AL10" i="4" s="1"/>
  <c r="AM10" i="4" a="1"/>
  <c r="AM10" i="4"/>
  <c r="D10" i="4" a="1"/>
  <c r="D10" i="4" s="1"/>
  <c r="S2" i="4" l="1"/>
  <c r="L2" i="4"/>
  <c r="E2" i="4"/>
  <c r="AQ10" i="4" l="1" a="1"/>
  <c r="AQ10" i="4" s="1"/>
  <c r="AP10" i="4" a="1"/>
  <c r="AP10" i="4" s="1"/>
  <c r="AO10" i="4" a="1"/>
  <c r="AO10" i="4" s="1"/>
  <c r="B10" i="4" a="1"/>
  <c r="B10" i="4" s="1"/>
  <c r="D7" i="4" a="1"/>
  <c r="D7" i="4" s="1"/>
  <c r="D8" i="4" s="1"/>
  <c r="D6" i="4"/>
  <c r="P6" i="4" s="1"/>
  <c r="AB6" i="4" s="1"/>
  <c r="C3" i="4"/>
  <c r="C2" i="4"/>
  <c r="E8" i="4" s="1"/>
  <c r="AJ8" i="4" l="1"/>
  <c r="T8" i="4"/>
  <c r="AB8" i="4"/>
  <c r="L8" i="4"/>
  <c r="AI8" i="4"/>
  <c r="AA8" i="4"/>
  <c r="S8" i="4"/>
  <c r="K8" i="4"/>
  <c r="AH8" i="4"/>
  <c r="Z8" i="4"/>
  <c r="R8" i="4"/>
  <c r="J8" i="4"/>
  <c r="AG8" i="4"/>
  <c r="Q8" i="4"/>
  <c r="I8" i="4"/>
  <c r="AF8" i="4"/>
  <c r="P8" i="4"/>
  <c r="AM8" i="4"/>
  <c r="AE8" i="4"/>
  <c r="O8" i="4"/>
  <c r="AL8" i="4"/>
  <c r="AD8" i="4"/>
  <c r="V8" i="4"/>
  <c r="N8" i="4"/>
  <c r="F8" i="4"/>
  <c r="Y8" i="4"/>
  <c r="X8" i="4"/>
  <c r="H8" i="4"/>
  <c r="W8" i="4"/>
  <c r="G8" i="4"/>
  <c r="AK8" i="4"/>
  <c r="AC8" i="4"/>
  <c r="U8" i="4"/>
  <c r="M8" i="4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E35" i="4" l="1"/>
  <c r="D35" i="4"/>
  <c r="Z35" i="4"/>
  <c r="AJ35" i="4"/>
  <c r="V35" i="4"/>
  <c r="I35" i="4"/>
  <c r="AD35" i="4" l="1"/>
  <c r="O35" i="4"/>
  <c r="AA35" i="4"/>
  <c r="M35" i="4"/>
  <c r="AE35" i="4"/>
  <c r="Q35" i="4"/>
  <c r="AK35" i="4"/>
  <c r="K35" i="4"/>
  <c r="P35" i="4"/>
  <c r="J35" i="4"/>
  <c r="AM35" i="4"/>
  <c r="X35" i="4"/>
  <c r="S35" i="4"/>
  <c r="Y35" i="4"/>
  <c r="AG35" i="4"/>
  <c r="AF35" i="4"/>
  <c r="R35" i="4"/>
  <c r="AL35" i="4"/>
  <c r="H35" i="4"/>
  <c r="AI35" i="4"/>
  <c r="AH35" i="4"/>
  <c r="G35" i="4"/>
  <c r="N35" i="4"/>
  <c r="AC35" i="4"/>
  <c r="F35" i="4"/>
  <c r="U35" i="4"/>
  <c r="AB35" i="4"/>
  <c r="T35" i="4"/>
  <c r="L35" i="4"/>
  <c r="W35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<sst xmlns="http://schemas.openxmlformats.org/spreadsheetml/2006/main" count="342" uniqueCount="125">
  <si>
    <t>Project Name</t>
  </si>
  <si>
    <t>Start Date</t>
  </si>
  <si>
    <t>End Date</t>
  </si>
  <si>
    <t>Actual End Date</t>
  </si>
  <si>
    <t>Planned Value (PV)</t>
  </si>
  <si>
    <t>Earned Value (EV)</t>
  </si>
  <si>
    <t>Actual Cost (AC)</t>
  </si>
  <si>
    <t>Project Status</t>
  </si>
  <si>
    <t>Magic Portal Development</t>
  </si>
  <si>
    <t>Completed</t>
  </si>
  <si>
    <t>Clown Car Integration</t>
  </si>
  <si>
    <t>Tickling Timer Setup</t>
  </si>
  <si>
    <t>Joke Distribution Network</t>
  </si>
  <si>
    <t>Giggle Gas Plant</t>
  </si>
  <si>
    <t>Mirth Manufacturing</t>
  </si>
  <si>
    <t>Laugh Lab Construction</t>
  </si>
  <si>
    <t>Comical Camera Setup</t>
  </si>
  <si>
    <t>Amusement Park Design</t>
  </si>
  <si>
    <t>Comedy Club Network</t>
  </si>
  <si>
    <t>Merry Mall Construction</t>
  </si>
  <si>
    <t>Prankster Park Setup</t>
  </si>
  <si>
    <t>Laughable Lighting Project</t>
  </si>
  <si>
    <t>Grin Garage Construction</t>
  </si>
  <si>
    <t>Laughter Lounge Setup</t>
  </si>
  <si>
    <t>Fun Factory Installation</t>
  </si>
  <si>
    <t>Comedy Clubhouse Setup</t>
  </si>
  <si>
    <t>Dancing Disco Development</t>
  </si>
  <si>
    <t>Trickster Theater Setup</t>
  </si>
  <si>
    <t>Humorous Hotel Design</t>
  </si>
  <si>
    <t>Laugh Lounge Installation</t>
  </si>
  <si>
    <t>Witty Warehouse Setup</t>
  </si>
  <si>
    <t>Happy House Project</t>
  </si>
  <si>
    <t>Playful Plaza Design</t>
  </si>
  <si>
    <t>Comedy Courtyard Setup</t>
  </si>
  <si>
    <t>-</t>
  </si>
  <si>
    <t>Ongoing</t>
  </si>
  <si>
    <t>Not Started</t>
  </si>
  <si>
    <t>CPI</t>
  </si>
  <si>
    <t>SPI</t>
  </si>
  <si>
    <t>Incident Date</t>
  </si>
  <si>
    <t>Incident Type</t>
  </si>
  <si>
    <t>Severity</t>
  </si>
  <si>
    <t>Description</t>
  </si>
  <si>
    <t>Slip and Fall</t>
  </si>
  <si>
    <t>Medium</t>
  </si>
  <si>
    <t>Worker slipped on a magic carpet.</t>
  </si>
  <si>
    <t>Equipment Failure</t>
  </si>
  <si>
    <t>Low</t>
  </si>
  <si>
    <t>Magic wand malfunctioned, no injuries.</t>
  </si>
  <si>
    <t>Electrical Shock</t>
  </si>
  <si>
    <t>High</t>
  </si>
  <si>
    <t>Electrician received a shock from a clown car horn.</t>
  </si>
  <si>
    <t>Fire</t>
  </si>
  <si>
    <t>Small fire in the balloon storage area.</t>
  </si>
  <si>
    <t>Worker slipped on a banana peel.</t>
  </si>
  <si>
    <t>Timer malfunctioned during a tickling contest.</t>
  </si>
  <si>
    <t>Chemical Spill</t>
  </si>
  <si>
    <t>Spill of fake laughing gas.</t>
  </si>
  <si>
    <t>Worker slipped on a rubber chicken.</t>
  </si>
  <si>
    <t>Prank Gone Wrong</t>
  </si>
  <si>
    <t>Prank phone fell off the shelf, no injuries.</t>
  </si>
  <si>
    <t>Minor fire caused by a giggling flame.</t>
  </si>
  <si>
    <t>Worker received a shock from a laughing generator.</t>
  </si>
  <si>
    <t>Machinery Accident</t>
  </si>
  <si>
    <t>Worker injured by a joy buzzers assembly machine.</t>
  </si>
  <si>
    <t>Worker slipped on a puddle of mirth syrup.</t>
  </si>
  <si>
    <t>Spill of giggle gel in the factory.</t>
  </si>
  <si>
    <t>Fall from Height</t>
  </si>
  <si>
    <t>Worker fell from a laughing ladder.</t>
  </si>
  <si>
    <t>Small spill of giggle gas.</t>
  </si>
  <si>
    <t>Laugh detector malfunctioned, no injuries.</t>
  </si>
  <si>
    <t>Worker slipped on a comically large camera lens.</t>
  </si>
  <si>
    <t>Electrician shocked by a flash from a joke camera.</t>
  </si>
  <si>
    <t>Camera tripod collapsed during setup.</t>
  </si>
  <si>
    <t>Designer shocked by a funhouse mirror.</t>
  </si>
  <si>
    <t>Ferris wheel model collapsed, no injuries.</t>
  </si>
  <si>
    <t>Worker slipped on roller coaster track model.</t>
  </si>
  <si>
    <t>Microphone stand fell over during setup.</t>
  </si>
  <si>
    <t>Fire caused by a flaming joke book.</t>
  </si>
  <si>
    <t>Whoopee cushion explosion, no injuries.</t>
  </si>
  <si>
    <t>Fire in the merry-go-round installation area.</t>
  </si>
  <si>
    <t>Worker injured by a jolly jackhammer.</t>
  </si>
  <si>
    <t>Worker slipped on a jolly jumper.</t>
  </si>
  <si>
    <t>Worker injured by a prank roller coaster.</t>
  </si>
  <si>
    <t>Worker slipped on a fake snake.</t>
  </si>
  <si>
    <t>Fake spider scare caused minor injuries.</t>
  </si>
  <si>
    <t>Worker slipped on a spotlight.</t>
  </si>
  <si>
    <t>Worker received a shock from a laughing light bulb.</t>
  </si>
  <si>
    <t>Small spill of grin grease.</t>
  </si>
  <si>
    <t>Worker fell from a smiling scaffold.</t>
  </si>
  <si>
    <t>Tool chest fell over, no injuries.</t>
  </si>
  <si>
    <t>Electrician shocked by a laugh track.</t>
  </si>
  <si>
    <t>Worker injured by a laughter machine.</t>
  </si>
  <si>
    <t>Worker slipped on a joy cushion.</t>
  </si>
  <si>
    <t>Worker fell from a comedy stage.</t>
  </si>
  <si>
    <t>Worker slipped on a punchline.</t>
  </si>
  <si>
    <t>Electrician shocked by a joke sign.</t>
  </si>
  <si>
    <t>Worker injured by a disco ball.</t>
  </si>
  <si>
    <t>Worker received a shock from dance floor lighting.</t>
  </si>
  <si>
    <t>Overcrowding</t>
  </si>
  <si>
    <t>Too many dancers on the dance floor.</t>
  </si>
  <si>
    <t>Music Incident</t>
  </si>
  <si>
    <t>Workers couldn't stop dancing to Depeche Mode.</t>
  </si>
  <si>
    <t>Worker slipped on a fake banana peel on stage.</t>
  </si>
  <si>
    <t>Small fire in the prank prop storage.</t>
  </si>
  <si>
    <t>Water bucket prank went wrong, no injuries.</t>
  </si>
  <si>
    <t>Fire in the design office caused by a joke candle.</t>
  </si>
  <si>
    <t>Worker fell from a comedy ladder.</t>
  </si>
  <si>
    <t>Spill of hilarious cleaning fluid.</t>
  </si>
  <si>
    <t>Small spill of laughter lubricant.</t>
  </si>
  <si>
    <t>Laugh track player malfunctioned, no injuries.</t>
  </si>
  <si>
    <t>Worker fell from a laughter stage.</t>
  </si>
  <si>
    <t>Worker received a shock from a witty light switch.</t>
  </si>
  <si>
    <t>Safety Incident Count</t>
  </si>
  <si>
    <t>Start Year</t>
  </si>
  <si>
    <t>End Year</t>
  </si>
  <si>
    <t>Projects</t>
  </si>
  <si>
    <t>Status</t>
  </si>
  <si>
    <t>Row Labels</t>
  </si>
  <si>
    <t>Grand Total</t>
  </si>
  <si>
    <t>Column Labels</t>
  </si>
  <si>
    <t>Count of Project Name</t>
  </si>
  <si>
    <t>AVG SPI</t>
  </si>
  <si>
    <t>AVG CPI</t>
  </si>
  <si>
    <t>Total Safety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</si>
</sst>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"/>
    <numFmt numFmtId="165" formatCode=";;"/>
  </numFmts>
  <fonts count="5" x14ac:knownFonts="1">
    <font>
      <sz val="2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10"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19" formatCode="m/d/yyyy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kedin" refreshedDate="45456.305341898151" createdVersion="8" refreshedVersion="8" minRefreshableVersion="3" recordCount="57" xr:uid="{47EE97BC-1147-4EC2-87F8-7368D8216DC1}">
  <cacheSource type="worksheet">
    <worksheetSource name="SafetyIncidents"/>
  </cacheSource>
  <cacheFields count="5">
    <cacheField name="Project Name" numFmtId="0">
      <sharedItems count="21">
        <s v="Magic Portal Development"/>
        <s v="Clown Car Integration"/>
        <s v="Tickling Timer Setup"/>
        <s v="Joke Distribution Network"/>
        <s v="Giggle Gas Plant"/>
        <s v="Mirth Manufacturing"/>
        <s v="Laugh Lab Construction"/>
        <s v="Comical Camera Setup"/>
        <s v="Amusement Park Design"/>
        <s v="Comedy Club Network"/>
        <s v="Merry Mall Construction"/>
        <s v="Prankster Park Setup"/>
        <s v="Laughable Lighting Project"/>
        <s v="Grin Garage Construction"/>
        <s v="Laughter Lounge Setup"/>
        <s v="Comedy Clubhouse Setup"/>
        <s v="Dancing Disco Development"/>
        <s v="Trickster Theater Setup"/>
        <s v="Humorous Hotel Design"/>
        <s v="Laugh Lounge Installation"/>
        <s v="Witty Warehouse Setup"/>
      </sharedItems>
    </cacheField>
    <cacheField name="Incident Date" numFmtId="14">
      <sharedItems containsSemiMixedTypes="0" containsNonDate="0" containsDate="1" containsString="0" minDate="2023-05-15T00:00:00" maxDate="2025-09-11T00:00:00" count="52">
        <d v="2023-05-15T00:00:00"/>
        <d v="2023-08-20T00:00:00"/>
        <d v="2023-07-10T00:00:00"/>
        <d v="2023-10-25T00:00:00"/>
        <d v="2023-12-10T00:00:00"/>
        <d v="2023-09-25T00:00:00"/>
        <d v="2023-06-05T00:00:00"/>
        <d v="2023-09-10T00:00:00"/>
        <d v="2023-11-15T00:00:00"/>
        <d v="2023-11-12T00:00:00"/>
        <d v="2024-03-22T00:00:00"/>
        <d v="2024-06-05T00:00:00"/>
        <d v="2024-02-15T00:00:00"/>
        <d v="2024-04-18T00:00:00"/>
        <d v="2024-08-10T00:00:00"/>
        <d v="2023-10-01T00:00:00"/>
        <d v="2024-02-25T00:00:00"/>
        <d v="2024-05-30T00:00:00"/>
        <d v="2023-12-30T00:00:00"/>
        <d v="2024-04-15T00:00:00"/>
        <d v="2024-07-22T00:00:00"/>
        <d v="2024-01-15T00:00:00"/>
        <d v="2024-05-05T00:00:00"/>
        <d v="2024-09-18T00:00:00"/>
        <d v="2024-04-22T00:00:00"/>
        <d v="2024-08-15T00:00:00"/>
        <d v="2024-11-10T00:00:00"/>
        <d v="2024-03-18T00:00:00"/>
        <d v="2024-07-25T00:00:00"/>
        <d v="2024-09-05T00:00:00"/>
        <d v="2024-06-10T00:00:00"/>
        <d v="2024-11-18T00:00:00"/>
        <d v="2025-02-20T00:00:00"/>
        <d v="2024-10-22T00:00:00"/>
        <d v="2025-01-10T00:00:00"/>
        <d v="2024-09-20T00:00:00"/>
        <d v="2025-01-18T00:00:00"/>
        <d v="2025-04-12T00:00:00"/>
        <d v="2024-10-18T00:00:00"/>
        <d v="2025-02-12T00:00:00"/>
        <d v="2025-05-20T00:00:00"/>
        <d v="2025-07-05T00:00:00"/>
        <d v="2024-11-11T00:00:00"/>
        <d v="2025-03-18T00:00:00"/>
        <d v="2025-06-10T00:00:00"/>
        <d v="2024-12-05T00:00:00"/>
        <d v="2025-04-20T00:00:00"/>
        <d v="2025-08-15T00:00:00"/>
        <d v="2025-01-20T00:00:00"/>
        <d v="2025-05-18T00:00:00"/>
        <d v="2025-09-10T00:00:00"/>
        <d v="2025-02-14T00:00:00"/>
      </sharedItems>
    </cacheField>
    <cacheField name="Incident Type" numFmtId="0">
      <sharedItems count="10">
        <s v="Slip and Fall"/>
        <s v="Equipment Failure"/>
        <s v="Electrical Shock"/>
        <s v="Fire"/>
        <s v="Chemical Spill"/>
        <s v="Prank Gone Wrong"/>
        <s v="Machinery Accident"/>
        <s v="Fall from Height"/>
        <s v="Overcrowding"/>
        <s v="Music Incident"/>
      </sharedItems>
    </cacheField>
    <cacheField name="Severity" numFmtId="0">
      <sharedItems count="3">
        <s v="Medium"/>
        <s v="Low"/>
        <s v="High"/>
      </sharedItems>
    </cacheField>
    <cacheField name="Description" numFmtId="0">
      <sharedItems/>
    </cacheField>
  </cacheFields>
  <extLst>
    <ext xmlns:x14="http://schemas.microsoft.com/office/spreadsheetml/2009/9/main" uri="{725AE2AE-9491-48be-B2B4-4EB974FC3084}">
      <x14:pivotCacheDefinition pivotCacheId="201430113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s v="Worker slipped on a magic carpet."/>
  </r>
  <r>
    <x v="0"/>
    <x v="1"/>
    <x v="1"/>
    <x v="1"/>
    <s v="Magic wand malfunctioned, no injuries."/>
  </r>
  <r>
    <x v="1"/>
    <x v="2"/>
    <x v="2"/>
    <x v="2"/>
    <s v="Electrician received a shock from a clown car horn."/>
  </r>
  <r>
    <x v="1"/>
    <x v="3"/>
    <x v="3"/>
    <x v="2"/>
    <s v="Small fire in the balloon storage area."/>
  </r>
  <r>
    <x v="1"/>
    <x v="4"/>
    <x v="0"/>
    <x v="0"/>
    <s v="Worker slipped on a banana peel."/>
  </r>
  <r>
    <x v="2"/>
    <x v="5"/>
    <x v="1"/>
    <x v="1"/>
    <s v="Timer malfunctioned during a tickling contest."/>
  </r>
  <r>
    <x v="3"/>
    <x v="6"/>
    <x v="4"/>
    <x v="0"/>
    <s v="Spill of fake laughing gas."/>
  </r>
  <r>
    <x v="3"/>
    <x v="7"/>
    <x v="0"/>
    <x v="0"/>
    <s v="Worker slipped on a rubber chicken."/>
  </r>
  <r>
    <x v="3"/>
    <x v="8"/>
    <x v="5"/>
    <x v="1"/>
    <s v="Prank phone fell off the shelf, no injuries."/>
  </r>
  <r>
    <x v="4"/>
    <x v="1"/>
    <x v="3"/>
    <x v="2"/>
    <s v="Minor fire caused by a giggling flame."/>
  </r>
  <r>
    <x v="4"/>
    <x v="8"/>
    <x v="2"/>
    <x v="2"/>
    <s v="Worker received a shock from a laughing generator."/>
  </r>
  <r>
    <x v="5"/>
    <x v="9"/>
    <x v="6"/>
    <x v="2"/>
    <s v="Worker injured by a joy buzzers assembly machine."/>
  </r>
  <r>
    <x v="5"/>
    <x v="10"/>
    <x v="0"/>
    <x v="0"/>
    <s v="Worker slipped on a puddle of mirth syrup."/>
  </r>
  <r>
    <x v="5"/>
    <x v="11"/>
    <x v="4"/>
    <x v="0"/>
    <s v="Spill of giggle gel in the factory."/>
  </r>
  <r>
    <x v="6"/>
    <x v="12"/>
    <x v="7"/>
    <x v="2"/>
    <s v="Worker fell from a laughing ladder."/>
  </r>
  <r>
    <x v="6"/>
    <x v="13"/>
    <x v="4"/>
    <x v="0"/>
    <s v="Small spill of giggle gas."/>
  </r>
  <r>
    <x v="6"/>
    <x v="14"/>
    <x v="1"/>
    <x v="1"/>
    <s v="Laugh detector malfunctioned, no injuries."/>
  </r>
  <r>
    <x v="7"/>
    <x v="15"/>
    <x v="0"/>
    <x v="0"/>
    <s v="Worker slipped on a comically large camera lens."/>
  </r>
  <r>
    <x v="7"/>
    <x v="16"/>
    <x v="2"/>
    <x v="2"/>
    <s v="Electrician shocked by a flash from a joke camera."/>
  </r>
  <r>
    <x v="7"/>
    <x v="17"/>
    <x v="1"/>
    <x v="1"/>
    <s v="Camera tripod collapsed during setup."/>
  </r>
  <r>
    <x v="8"/>
    <x v="18"/>
    <x v="2"/>
    <x v="0"/>
    <s v="Designer shocked by a funhouse mirror."/>
  </r>
  <r>
    <x v="8"/>
    <x v="19"/>
    <x v="1"/>
    <x v="1"/>
    <s v="Ferris wheel model collapsed, no injuries."/>
  </r>
  <r>
    <x v="8"/>
    <x v="20"/>
    <x v="0"/>
    <x v="0"/>
    <s v="Worker slipped on roller coaster track model."/>
  </r>
  <r>
    <x v="9"/>
    <x v="21"/>
    <x v="1"/>
    <x v="1"/>
    <s v="Microphone stand fell over during setup."/>
  </r>
  <r>
    <x v="9"/>
    <x v="22"/>
    <x v="3"/>
    <x v="2"/>
    <s v="Fire caused by a flaming joke book."/>
  </r>
  <r>
    <x v="9"/>
    <x v="23"/>
    <x v="5"/>
    <x v="1"/>
    <s v="Whoopee cushion explosion, no injuries."/>
  </r>
  <r>
    <x v="10"/>
    <x v="24"/>
    <x v="3"/>
    <x v="2"/>
    <s v="Fire in the merry-go-round installation area."/>
  </r>
  <r>
    <x v="10"/>
    <x v="25"/>
    <x v="6"/>
    <x v="2"/>
    <s v="Worker injured by a jolly jackhammer."/>
  </r>
  <r>
    <x v="10"/>
    <x v="26"/>
    <x v="0"/>
    <x v="0"/>
    <s v="Worker slipped on a jolly jumper."/>
  </r>
  <r>
    <x v="11"/>
    <x v="27"/>
    <x v="6"/>
    <x v="2"/>
    <s v="Worker injured by a prank roller coaster."/>
  </r>
  <r>
    <x v="11"/>
    <x v="28"/>
    <x v="0"/>
    <x v="0"/>
    <s v="Worker slipped on a fake snake."/>
  </r>
  <r>
    <x v="11"/>
    <x v="29"/>
    <x v="5"/>
    <x v="1"/>
    <s v="Fake spider scare caused minor injuries."/>
  </r>
  <r>
    <x v="12"/>
    <x v="30"/>
    <x v="0"/>
    <x v="0"/>
    <s v="Worker slipped on a spotlight."/>
  </r>
  <r>
    <x v="12"/>
    <x v="29"/>
    <x v="2"/>
    <x v="2"/>
    <s v="Worker received a shock from a laughing light bulb."/>
  </r>
  <r>
    <x v="13"/>
    <x v="28"/>
    <x v="4"/>
    <x v="0"/>
    <s v="Small spill of grin grease."/>
  </r>
  <r>
    <x v="13"/>
    <x v="31"/>
    <x v="7"/>
    <x v="2"/>
    <s v="Worker fell from a smiling scaffold."/>
  </r>
  <r>
    <x v="13"/>
    <x v="32"/>
    <x v="1"/>
    <x v="1"/>
    <s v="Tool chest fell over, no injuries."/>
  </r>
  <r>
    <x v="14"/>
    <x v="22"/>
    <x v="2"/>
    <x v="2"/>
    <s v="Electrician shocked by a laugh track."/>
  </r>
  <r>
    <x v="14"/>
    <x v="33"/>
    <x v="6"/>
    <x v="2"/>
    <s v="Worker injured by a laughter machine."/>
  </r>
  <r>
    <x v="14"/>
    <x v="34"/>
    <x v="0"/>
    <x v="0"/>
    <s v="Worker slipped on a joy cushion."/>
  </r>
  <r>
    <x v="15"/>
    <x v="35"/>
    <x v="7"/>
    <x v="2"/>
    <s v="Worker fell from a comedy stage."/>
  </r>
  <r>
    <x v="15"/>
    <x v="36"/>
    <x v="0"/>
    <x v="0"/>
    <s v="Worker slipped on a punchline."/>
  </r>
  <r>
    <x v="15"/>
    <x v="37"/>
    <x v="2"/>
    <x v="2"/>
    <s v="Electrician shocked by a joke sign."/>
  </r>
  <r>
    <x v="16"/>
    <x v="38"/>
    <x v="6"/>
    <x v="2"/>
    <s v="Worker injured by a disco ball."/>
  </r>
  <r>
    <x v="16"/>
    <x v="39"/>
    <x v="2"/>
    <x v="2"/>
    <s v="Worker received a shock from dance floor lighting."/>
  </r>
  <r>
    <x v="16"/>
    <x v="40"/>
    <x v="8"/>
    <x v="0"/>
    <s v="Too many dancers on the dance floor."/>
  </r>
  <r>
    <x v="16"/>
    <x v="41"/>
    <x v="9"/>
    <x v="1"/>
    <s v="Workers couldn't stop dancing to Depeche Mode."/>
  </r>
  <r>
    <x v="17"/>
    <x v="42"/>
    <x v="0"/>
    <x v="0"/>
    <s v="Worker slipped on a fake banana peel on stage."/>
  </r>
  <r>
    <x v="17"/>
    <x v="43"/>
    <x v="3"/>
    <x v="2"/>
    <s v="Small fire in the prank prop storage."/>
  </r>
  <r>
    <x v="17"/>
    <x v="44"/>
    <x v="5"/>
    <x v="1"/>
    <s v="Water bucket prank went wrong, no injuries."/>
  </r>
  <r>
    <x v="18"/>
    <x v="45"/>
    <x v="3"/>
    <x v="2"/>
    <s v="Fire in the design office caused by a joke candle."/>
  </r>
  <r>
    <x v="18"/>
    <x v="46"/>
    <x v="7"/>
    <x v="2"/>
    <s v="Worker fell from a comedy ladder."/>
  </r>
  <r>
    <x v="18"/>
    <x v="47"/>
    <x v="4"/>
    <x v="0"/>
    <s v="Spill of hilarious cleaning fluid."/>
  </r>
  <r>
    <x v="19"/>
    <x v="48"/>
    <x v="4"/>
    <x v="0"/>
    <s v="Small spill of laughter lubricant."/>
  </r>
  <r>
    <x v="19"/>
    <x v="49"/>
    <x v="1"/>
    <x v="1"/>
    <s v="Laugh track player malfunctioned, no injuries."/>
  </r>
  <r>
    <x v="19"/>
    <x v="50"/>
    <x v="7"/>
    <x v="2"/>
    <s v="Worker fell from a laughter stage."/>
  </r>
  <r>
    <x v="20"/>
    <x v="51"/>
    <x v="2"/>
    <x v="2"/>
    <s v="Worker received a shock from a witty light switch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549A24-D855-4B3C-AECD-3E19B21D9542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26" firstHeaderRow="1" firstDataRow="2" firstDataCol="1"/>
  <pivotFields count="5">
    <pivotField axis="axisRow" dataField="1" showAll="0">
      <items count="22">
        <item x="8"/>
        <item x="1"/>
        <item x="9"/>
        <item x="15"/>
        <item x="7"/>
        <item x="16"/>
        <item x="4"/>
        <item x="13"/>
        <item x="18"/>
        <item x="3"/>
        <item x="6"/>
        <item x="19"/>
        <item x="12"/>
        <item x="14"/>
        <item x="0"/>
        <item x="10"/>
        <item x="5"/>
        <item x="11"/>
        <item x="2"/>
        <item x="17"/>
        <item x="20"/>
        <item t="default"/>
      </items>
    </pivotField>
    <pivotField numFmtId="14" showAll="0">
      <items count="53">
        <item x="0"/>
        <item x="6"/>
        <item x="2"/>
        <item x="1"/>
        <item x="7"/>
        <item x="5"/>
        <item x="15"/>
        <item x="3"/>
        <item x="9"/>
        <item x="8"/>
        <item x="4"/>
        <item x="18"/>
        <item x="21"/>
        <item x="12"/>
        <item x="16"/>
        <item x="27"/>
        <item x="10"/>
        <item x="19"/>
        <item x="13"/>
        <item x="24"/>
        <item x="22"/>
        <item x="17"/>
        <item x="11"/>
        <item x="30"/>
        <item x="20"/>
        <item x="28"/>
        <item x="14"/>
        <item x="25"/>
        <item x="29"/>
        <item x="23"/>
        <item x="35"/>
        <item x="38"/>
        <item x="33"/>
        <item x="26"/>
        <item x="42"/>
        <item x="31"/>
        <item x="45"/>
        <item x="34"/>
        <item x="36"/>
        <item x="48"/>
        <item x="39"/>
        <item x="51"/>
        <item x="32"/>
        <item x="43"/>
        <item x="37"/>
        <item x="46"/>
        <item x="49"/>
        <item x="40"/>
        <item x="44"/>
        <item x="41"/>
        <item x="47"/>
        <item x="50"/>
        <item t="default"/>
      </items>
    </pivotField>
    <pivotField showAll="0">
      <items count="11">
        <item x="4"/>
        <item x="2"/>
        <item x="1"/>
        <item x="7"/>
        <item x="3"/>
        <item x="6"/>
        <item x="9"/>
        <item x="8"/>
        <item x="5"/>
        <item x="0"/>
        <item t="default"/>
      </items>
    </pivotField>
    <pivotField axis="axisCol" showAll="0">
      <items count="4">
        <item x="2"/>
        <item x="1"/>
        <item x="0"/>
        <item t="default"/>
      </items>
    </pivotField>
    <pivotField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Count of Project Nam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43DC79B-F509-414A-86FF-C9F46A735034}" name="ProjectData" displayName="ProjectData" ref="A1:K26" totalsRowShown="0">
  <autoFilter ref="A1:K26" xr:uid="{143DC79B-F509-414A-86FF-C9F46A735034}"/>
  <tableColumns count="11">
    <tableColumn id="1" xr3:uid="{593833F7-FFC7-4633-827F-E838661C2A47}" name="Project Name"/>
    <tableColumn id="2" xr3:uid="{305C0737-9353-4B03-B818-5DA71B4CA81B}" name="Start Date" dataDxfId="9"/>
    <tableColumn id="3" xr3:uid="{E963F436-DD11-4A1C-A8B5-F9F163C83BAC}" name="End Date" dataDxfId="8"/>
    <tableColumn id="4" xr3:uid="{985D1B29-8E6E-43C7-985C-49C62A44CF9F}" name="Actual End Date" dataDxfId="7"/>
    <tableColumn id="5" xr3:uid="{DE6DF4BD-0647-4797-AB5C-4700F8B1E9F8}" name="Planned Value (PV)"/>
    <tableColumn id="6" xr3:uid="{C618FB60-2F14-4755-A69C-9CB2CB9EC1B5}" name="Earned Value (EV)"/>
    <tableColumn id="7" xr3:uid="{4970C323-8411-414F-A382-8BB9BBBC355A}" name="Actual Cost (AC)"/>
    <tableColumn id="8" xr3:uid="{BDB467A1-B8F7-4ECF-98F0-5170CFDE7A13}" name="Project Status"/>
    <tableColumn id="9" xr3:uid="{51317F49-F4FD-452A-BB30-814DB3AEEB3A}" name="SPI" dataDxfId="6">
      <calculatedColumnFormula>IFERROR(ProjectData[[#This Row],[Earned Value (EV)]]/ProjectData[[#This Row],[Planned Value (PV)]],0)</calculatedColumnFormula>
    </tableColumn>
    <tableColumn id="10" xr3:uid="{F3EF1653-C940-4F31-B653-AA127363BC3A}" name="CPI" dataDxfId="5">
      <calculatedColumnFormula>IFERROR(ProjectData[[#This Row],[Earned Value (EV)]]/ProjectData[[#This Row],[Actual Cost (AC)]],0)</calculatedColumnFormula>
    </tableColumn>
    <tableColumn id="11" xr3:uid="{6733E1C7-3EB2-43F2-9255-25DB5BC7C51B}" name="Safety Incident Count" dataDxfId="4">
      <calculatedColumnFormula>COUNTIF(SafetyIncidents[Project Name],ProjectData[[#This Row],[Project Name]])</calculatedColumnFormula>
    </tableColumn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430FE15-222B-4CD8-99F7-DE0BB15547AD}" name="SafetyIncidents" displayName="SafetyIncidents" ref="A1:E58" totalsRowShown="0">
  <autoFilter ref="A1:E58" xr:uid="{8430FE15-222B-4CD8-99F7-DE0BB15547AD}"/>
  <tableColumns count="5">
    <tableColumn id="1" xr3:uid="{5D8228FD-4501-44D9-955E-2D6746CE8B83}" name="Project Name"/>
    <tableColumn id="2" xr3:uid="{1840E175-0548-421A-ABF1-9671657460B3}" name="Incident Date" dataDxfId="3"/>
    <tableColumn id="3" xr3:uid="{40CEF2FB-BC19-476D-8578-6ECCC6BC122D}" name="Incident Type"/>
    <tableColumn id="4" xr3:uid="{ACBC5CF8-8DB6-44DF-948B-7083C17A2652}" name="Severity"/>
    <tableColumn id="5" xr3:uid="{6F82A73E-31E0-4C3A-A672-BF128155E6E1}" name="Description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9BA7-210E-43BD-AEDA-299AD423D06E}">
  <dimension ref="A1:K26"/>
  <sheetViews>
    <sheetView tabSelected="1" zoomScale="50" zoomScaleNormal="50" workbookViewId="0"/>
  </sheetViews>
  <sheetFormatPr defaultRowHeight="31.9" x14ac:dyDescent="1"/>
  <cols>
    <col min="1" max="1" width="29.40625" customWidth="1"/>
    <col min="2" max="2" width="14.59375" customWidth="1"/>
    <col min="3" max="3" width="19.1875" customWidth="1"/>
    <col min="4" max="8" width="22.4375" customWidth="1"/>
    <col min="9" max="9" width="8.5625" customWidth="1"/>
    <col min="11" max="11" width="8.5625" customWidth="1"/>
  </cols>
  <sheetData>
    <row r="1" spans="1:11" x14ac:dyDescen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</v>
      </c>
      <c r="J1" t="s">
        <v>37</v>
      </c>
      <c r="K1" t="s">
        <v>113</v>
      </c>
    </row>
    <row r="2" spans="1:11" x14ac:dyDescent="1">
      <c r="A2" t="s">
        <v>8</v>
      </c>
      <c r="B2" s="1">
        <v>44927</v>
      </c>
      <c r="C2" s="1">
        <v>45291</v>
      </c>
      <c r="D2" s="1">
        <v>45245</v>
      </c>
      <c r="E2">
        <v>200000</v>
      </c>
      <c r="F2">
        <v>210000</v>
      </c>
      <c r="G2">
        <v>220000</v>
      </c>
      <c r="H2" t="s">
        <v>9</v>
      </c>
      <c r="I2">
        <f>IFERROR(ProjectData[[#This Row],[Earned Value (EV)]]/ProjectData[[#This Row],[Planned Value (PV)]],0)</f>
        <v>1.05</v>
      </c>
      <c r="J2">
        <f>IFERROR(ProjectData[[#This Row],[Earned Value (EV)]]/ProjectData[[#This Row],[Actual Cost (AC)]],0)</f>
        <v>0.95454545454545459</v>
      </c>
      <c r="K2">
        <f>COUNTIF(SafetyIncidents[Project Name],ProjectData[[#This Row],[Project Name]])</f>
        <v>2</v>
      </c>
    </row>
    <row r="3" spans="1:11" x14ac:dyDescent="1">
      <c r="A3" t="s">
        <v>10</v>
      </c>
      <c r="B3" s="1">
        <v>44958</v>
      </c>
      <c r="C3" s="1">
        <v>45261</v>
      </c>
      <c r="D3" s="1">
        <v>45229</v>
      </c>
      <c r="E3">
        <v>150000</v>
      </c>
      <c r="F3">
        <v>145000</v>
      </c>
      <c r="G3">
        <v>140000</v>
      </c>
      <c r="H3" t="s">
        <v>9</v>
      </c>
      <c r="I3">
        <f>IFERROR(ProjectData[[#This Row],[Earned Value (EV)]]/ProjectData[[#This Row],[Planned Value (PV)]],0)</f>
        <v>0.96666666666666667</v>
      </c>
      <c r="J3">
        <f>IFERROR(ProjectData[[#This Row],[Earned Value (EV)]]/ProjectData[[#This Row],[Actual Cost (AC)]],0)</f>
        <v>1.0357142857142858</v>
      </c>
      <c r="K3">
        <f>COUNTIF(SafetyIncidents[Project Name],ProjectData[[#This Row],[Project Name]])</f>
        <v>3</v>
      </c>
    </row>
    <row r="4" spans="1:11" x14ac:dyDescent="1">
      <c r="A4" t="s">
        <v>11</v>
      </c>
      <c r="B4" s="1">
        <v>44986</v>
      </c>
      <c r="C4" s="1">
        <v>45350</v>
      </c>
      <c r="D4" s="1">
        <v>45306</v>
      </c>
      <c r="E4">
        <v>180000</v>
      </c>
      <c r="F4">
        <v>175000</v>
      </c>
      <c r="G4">
        <v>170000</v>
      </c>
      <c r="H4" t="s">
        <v>9</v>
      </c>
      <c r="I4">
        <f>IFERROR(ProjectData[[#This Row],[Earned Value (EV)]]/ProjectData[[#This Row],[Planned Value (PV)]],0)</f>
        <v>0.97222222222222221</v>
      </c>
      <c r="J4">
        <f>IFERROR(ProjectData[[#This Row],[Earned Value (EV)]]/ProjectData[[#This Row],[Actual Cost (AC)]],0)</f>
        <v>1.0294117647058822</v>
      </c>
      <c r="K4">
        <f>COUNTIF(SafetyIncidents[Project Name],ProjectData[[#This Row],[Project Name]])</f>
        <v>1</v>
      </c>
    </row>
    <row r="5" spans="1:11" x14ac:dyDescent="1">
      <c r="A5" t="s">
        <v>12</v>
      </c>
      <c r="B5" s="1">
        <v>45017</v>
      </c>
      <c r="C5" s="1">
        <v>45260</v>
      </c>
      <c r="D5" s="1">
        <v>45219</v>
      </c>
      <c r="E5">
        <v>120000</v>
      </c>
      <c r="F5">
        <v>125000</v>
      </c>
      <c r="G5">
        <v>130000</v>
      </c>
      <c r="H5" t="s">
        <v>9</v>
      </c>
      <c r="I5">
        <f>IFERROR(ProjectData[[#This Row],[Earned Value (EV)]]/ProjectData[[#This Row],[Planned Value (PV)]],0)</f>
        <v>1.0416666666666667</v>
      </c>
      <c r="J5">
        <f>IFERROR(ProjectData[[#This Row],[Earned Value (EV)]]/ProjectData[[#This Row],[Actual Cost (AC)]],0)</f>
        <v>0.96153846153846156</v>
      </c>
      <c r="K5">
        <f>COUNTIF(SafetyIncidents[Project Name],ProjectData[[#This Row],[Project Name]])</f>
        <v>3</v>
      </c>
    </row>
    <row r="6" spans="1:11" x14ac:dyDescent="1">
      <c r="A6" t="s">
        <v>13</v>
      </c>
      <c r="B6" s="1">
        <v>45047</v>
      </c>
      <c r="C6" s="1">
        <v>45291</v>
      </c>
      <c r="D6" s="1">
        <v>45240</v>
      </c>
      <c r="E6">
        <v>300000</v>
      </c>
      <c r="F6">
        <v>310000</v>
      </c>
      <c r="G6">
        <v>320000</v>
      </c>
      <c r="H6" t="s">
        <v>9</v>
      </c>
      <c r="I6">
        <f>IFERROR(ProjectData[[#This Row],[Earned Value (EV)]]/ProjectData[[#This Row],[Planned Value (PV)]],0)</f>
        <v>1.0333333333333334</v>
      </c>
      <c r="J6">
        <f>IFERROR(ProjectData[[#This Row],[Earned Value (EV)]]/ProjectData[[#This Row],[Actual Cost (AC)]],0)</f>
        <v>0.96875</v>
      </c>
      <c r="K6">
        <f>COUNTIF(SafetyIncidents[Project Name],ProjectData[[#This Row],[Project Name]])</f>
        <v>2</v>
      </c>
    </row>
    <row r="7" spans="1:11" x14ac:dyDescent="1">
      <c r="A7" t="s">
        <v>14</v>
      </c>
      <c r="B7" s="1">
        <v>45078</v>
      </c>
      <c r="C7" s="1">
        <v>45443</v>
      </c>
      <c r="D7" s="1">
        <v>45402</v>
      </c>
      <c r="E7">
        <v>220000</v>
      </c>
      <c r="F7">
        <v>215000</v>
      </c>
      <c r="G7">
        <v>210000</v>
      </c>
      <c r="H7" t="s">
        <v>9</v>
      </c>
      <c r="I7">
        <f>IFERROR(ProjectData[[#This Row],[Earned Value (EV)]]/ProjectData[[#This Row],[Planned Value (PV)]],0)</f>
        <v>0.97727272727272729</v>
      </c>
      <c r="J7">
        <f>IFERROR(ProjectData[[#This Row],[Earned Value (EV)]]/ProjectData[[#This Row],[Actual Cost (AC)]],0)</f>
        <v>1.0238095238095237</v>
      </c>
      <c r="K7">
        <f>COUNTIF(SafetyIncidents[Project Name],ProjectData[[#This Row],[Project Name]])</f>
        <v>3</v>
      </c>
    </row>
    <row r="8" spans="1:11" x14ac:dyDescent="1">
      <c r="A8" t="s">
        <v>15</v>
      </c>
      <c r="B8" s="1">
        <v>45108</v>
      </c>
      <c r="C8" s="1">
        <v>45473</v>
      </c>
      <c r="D8" s="1">
        <v>45437</v>
      </c>
      <c r="E8">
        <v>250000</v>
      </c>
      <c r="F8">
        <v>255000</v>
      </c>
      <c r="G8">
        <v>260000</v>
      </c>
      <c r="H8" t="s">
        <v>9</v>
      </c>
      <c r="I8">
        <f>IFERROR(ProjectData[[#This Row],[Earned Value (EV)]]/ProjectData[[#This Row],[Planned Value (PV)]],0)</f>
        <v>1.02</v>
      </c>
      <c r="J8">
        <f>IFERROR(ProjectData[[#This Row],[Earned Value (EV)]]/ProjectData[[#This Row],[Actual Cost (AC)]],0)</f>
        <v>0.98076923076923073</v>
      </c>
      <c r="K8">
        <f>COUNTIF(SafetyIncidents[Project Name],ProjectData[[#This Row],[Project Name]])</f>
        <v>3</v>
      </c>
    </row>
    <row r="9" spans="1:11" x14ac:dyDescent="1">
      <c r="A9" t="s">
        <v>16</v>
      </c>
      <c r="B9" s="1">
        <v>45139</v>
      </c>
      <c r="C9" s="1">
        <v>45504</v>
      </c>
      <c r="D9" s="1">
        <v>45463</v>
      </c>
      <c r="E9">
        <v>180000</v>
      </c>
      <c r="F9">
        <v>185000</v>
      </c>
      <c r="G9">
        <v>190000</v>
      </c>
      <c r="H9" t="s">
        <v>9</v>
      </c>
      <c r="I9">
        <f>IFERROR(ProjectData[[#This Row],[Earned Value (EV)]]/ProjectData[[#This Row],[Planned Value (PV)]],0)</f>
        <v>1.0277777777777777</v>
      </c>
      <c r="J9">
        <f>IFERROR(ProjectData[[#This Row],[Earned Value (EV)]]/ProjectData[[#This Row],[Actual Cost (AC)]],0)</f>
        <v>0.97368421052631582</v>
      </c>
      <c r="K9">
        <f>COUNTIF(SafetyIncidents[Project Name],ProjectData[[#This Row],[Project Name]])</f>
        <v>3</v>
      </c>
    </row>
    <row r="10" spans="1:11" x14ac:dyDescent="1">
      <c r="A10" t="s">
        <v>17</v>
      </c>
      <c r="B10" s="1">
        <v>45170</v>
      </c>
      <c r="C10" s="1">
        <v>45535</v>
      </c>
      <c r="D10" s="1">
        <v>45498</v>
      </c>
      <c r="E10">
        <v>270000</v>
      </c>
      <c r="F10">
        <v>265000</v>
      </c>
      <c r="G10">
        <v>260000</v>
      </c>
      <c r="H10" t="s">
        <v>9</v>
      </c>
      <c r="I10">
        <f>IFERROR(ProjectData[[#This Row],[Earned Value (EV)]]/ProjectData[[#This Row],[Planned Value (PV)]],0)</f>
        <v>0.98148148148148151</v>
      </c>
      <c r="J10">
        <f>IFERROR(ProjectData[[#This Row],[Earned Value (EV)]]/ProjectData[[#This Row],[Actual Cost (AC)]],0)</f>
        <v>1.0192307692307692</v>
      </c>
      <c r="K10">
        <f>COUNTIF(SafetyIncidents[Project Name],ProjectData[[#This Row],[Project Name]])</f>
        <v>3</v>
      </c>
    </row>
    <row r="11" spans="1:11" x14ac:dyDescent="1">
      <c r="A11" t="s">
        <v>18</v>
      </c>
      <c r="B11" s="1">
        <v>45200</v>
      </c>
      <c r="C11" s="1">
        <v>45565</v>
      </c>
      <c r="D11" s="1">
        <v>45519</v>
      </c>
      <c r="E11">
        <v>150000</v>
      </c>
      <c r="F11">
        <v>155000</v>
      </c>
      <c r="G11">
        <v>160000</v>
      </c>
      <c r="H11" t="s">
        <v>9</v>
      </c>
      <c r="I11">
        <f>IFERROR(ProjectData[[#This Row],[Earned Value (EV)]]/ProjectData[[#This Row],[Planned Value (PV)]],0)</f>
        <v>1.0333333333333334</v>
      </c>
      <c r="J11">
        <f>IFERROR(ProjectData[[#This Row],[Earned Value (EV)]]/ProjectData[[#This Row],[Actual Cost (AC)]],0)</f>
        <v>0.96875</v>
      </c>
      <c r="K11">
        <f>COUNTIF(SafetyIncidents[Project Name],ProjectData[[#This Row],[Project Name]])</f>
        <v>3</v>
      </c>
    </row>
    <row r="12" spans="1:11" x14ac:dyDescent="1">
      <c r="A12" t="s">
        <v>19</v>
      </c>
      <c r="B12" s="1">
        <v>45231</v>
      </c>
      <c r="C12" s="1">
        <v>45596</v>
      </c>
      <c r="D12" s="1">
        <v>45545</v>
      </c>
      <c r="E12">
        <v>320000</v>
      </c>
      <c r="F12">
        <v>330000</v>
      </c>
      <c r="G12">
        <v>340000</v>
      </c>
      <c r="H12" t="s">
        <v>9</v>
      </c>
      <c r="I12">
        <f>IFERROR(ProjectData[[#This Row],[Earned Value (EV)]]/ProjectData[[#This Row],[Planned Value (PV)]],0)</f>
        <v>1.03125</v>
      </c>
      <c r="J12">
        <f>IFERROR(ProjectData[[#This Row],[Earned Value (EV)]]/ProjectData[[#This Row],[Actual Cost (AC)]],0)</f>
        <v>0.97058823529411764</v>
      </c>
      <c r="K12">
        <f>COUNTIF(SafetyIncidents[Project Name],ProjectData[[#This Row],[Project Name]])</f>
        <v>3</v>
      </c>
    </row>
    <row r="13" spans="1:11" x14ac:dyDescent="1">
      <c r="A13" t="s">
        <v>20</v>
      </c>
      <c r="B13" s="1">
        <v>45261</v>
      </c>
      <c r="C13" s="1">
        <v>45626</v>
      </c>
      <c r="D13" s="1">
        <v>45585</v>
      </c>
      <c r="E13">
        <v>230000</v>
      </c>
      <c r="F13">
        <v>225000</v>
      </c>
      <c r="G13">
        <v>220000</v>
      </c>
      <c r="H13" t="s">
        <v>9</v>
      </c>
      <c r="I13">
        <f>IFERROR(ProjectData[[#This Row],[Earned Value (EV)]]/ProjectData[[#This Row],[Planned Value (PV)]],0)</f>
        <v>0.97826086956521741</v>
      </c>
      <c r="J13">
        <f>IFERROR(ProjectData[[#This Row],[Earned Value (EV)]]/ProjectData[[#This Row],[Actual Cost (AC)]],0)</f>
        <v>1.0227272727272727</v>
      </c>
      <c r="K13">
        <f>COUNTIF(SafetyIncidents[Project Name],ProjectData[[#This Row],[Project Name]])</f>
        <v>3</v>
      </c>
    </row>
    <row r="14" spans="1:11" x14ac:dyDescent="1">
      <c r="A14" t="s">
        <v>21</v>
      </c>
      <c r="B14" s="1">
        <v>45292</v>
      </c>
      <c r="C14" s="1">
        <v>45657</v>
      </c>
      <c r="D14" s="1">
        <v>45621</v>
      </c>
      <c r="E14">
        <v>190000</v>
      </c>
      <c r="F14">
        <v>195000</v>
      </c>
      <c r="G14">
        <v>200000</v>
      </c>
      <c r="H14" t="s">
        <v>9</v>
      </c>
      <c r="I14">
        <f>IFERROR(ProjectData[[#This Row],[Earned Value (EV)]]/ProjectData[[#This Row],[Planned Value (PV)]],0)</f>
        <v>1.0263157894736843</v>
      </c>
      <c r="J14">
        <f>IFERROR(ProjectData[[#This Row],[Earned Value (EV)]]/ProjectData[[#This Row],[Actual Cost (AC)]],0)</f>
        <v>0.97499999999999998</v>
      </c>
      <c r="K14">
        <f>COUNTIF(SafetyIncidents[Project Name],ProjectData[[#This Row],[Project Name]])</f>
        <v>2</v>
      </c>
    </row>
    <row r="15" spans="1:11" x14ac:dyDescent="1">
      <c r="A15" t="s">
        <v>22</v>
      </c>
      <c r="B15" s="1">
        <v>45323</v>
      </c>
      <c r="C15" s="1">
        <v>45688</v>
      </c>
      <c r="D15" s="1">
        <v>45641</v>
      </c>
      <c r="E15">
        <v>260000</v>
      </c>
      <c r="F15">
        <v>255000</v>
      </c>
      <c r="G15">
        <v>250000</v>
      </c>
      <c r="H15" t="s">
        <v>9</v>
      </c>
      <c r="I15">
        <f>IFERROR(ProjectData[[#This Row],[Earned Value (EV)]]/ProjectData[[#This Row],[Planned Value (PV)]],0)</f>
        <v>0.98076923076923073</v>
      </c>
      <c r="J15">
        <f>IFERROR(ProjectData[[#This Row],[Earned Value (EV)]]/ProjectData[[#This Row],[Actual Cost (AC)]],0)</f>
        <v>1.02</v>
      </c>
      <c r="K15">
        <f>COUNTIF(SafetyIncidents[Project Name],ProjectData[[#This Row],[Project Name]])</f>
        <v>3</v>
      </c>
    </row>
    <row r="16" spans="1:11" x14ac:dyDescent="1">
      <c r="A16" t="s">
        <v>23</v>
      </c>
      <c r="B16" s="1">
        <v>45352</v>
      </c>
      <c r="C16" s="1">
        <v>45716</v>
      </c>
      <c r="D16" s="1">
        <v>45667</v>
      </c>
      <c r="E16">
        <v>300000</v>
      </c>
      <c r="F16">
        <v>310000</v>
      </c>
      <c r="G16">
        <v>320000</v>
      </c>
      <c r="H16" t="s">
        <v>9</v>
      </c>
      <c r="I16">
        <f>IFERROR(ProjectData[[#This Row],[Earned Value (EV)]]/ProjectData[[#This Row],[Planned Value (PV)]],0)</f>
        <v>1.0333333333333334</v>
      </c>
      <c r="J16">
        <f>IFERROR(ProjectData[[#This Row],[Earned Value (EV)]]/ProjectData[[#This Row],[Actual Cost (AC)]],0)</f>
        <v>0.96875</v>
      </c>
      <c r="K16">
        <f>COUNTIF(SafetyIncidents[Project Name],ProjectData[[#This Row],[Project Name]])</f>
        <v>3</v>
      </c>
    </row>
    <row r="17" spans="1:11" x14ac:dyDescent="1">
      <c r="A17" t="s">
        <v>24</v>
      </c>
      <c r="B17" s="1">
        <v>45383</v>
      </c>
      <c r="C17" s="1">
        <v>45747</v>
      </c>
      <c r="D17" s="1" t="s">
        <v>34</v>
      </c>
      <c r="E17">
        <v>170000</v>
      </c>
      <c r="F17">
        <v>80000</v>
      </c>
      <c r="G17">
        <v>90000</v>
      </c>
      <c r="H17" t="s">
        <v>35</v>
      </c>
      <c r="I17">
        <f>IFERROR(ProjectData[[#This Row],[Earned Value (EV)]]/ProjectData[[#This Row],[Planned Value (PV)]],0)</f>
        <v>0.47058823529411764</v>
      </c>
      <c r="J17">
        <f>IFERROR(ProjectData[[#This Row],[Earned Value (EV)]]/ProjectData[[#This Row],[Actual Cost (AC)]],0)</f>
        <v>0.88888888888888884</v>
      </c>
      <c r="K17">
        <f>COUNTIF(SafetyIncidents[Project Name],ProjectData[[#This Row],[Project Name]])</f>
        <v>0</v>
      </c>
    </row>
    <row r="18" spans="1:11" x14ac:dyDescent="1">
      <c r="A18" t="s">
        <v>25</v>
      </c>
      <c r="B18" s="1">
        <v>45413</v>
      </c>
      <c r="C18" s="1">
        <v>45777</v>
      </c>
      <c r="D18" s="1" t="s">
        <v>34</v>
      </c>
      <c r="E18">
        <v>200000</v>
      </c>
      <c r="F18">
        <v>50000</v>
      </c>
      <c r="G18">
        <v>60000</v>
      </c>
      <c r="H18" t="s">
        <v>35</v>
      </c>
      <c r="I18">
        <f>IFERROR(ProjectData[[#This Row],[Earned Value (EV)]]/ProjectData[[#This Row],[Planned Value (PV)]],0)</f>
        <v>0.25</v>
      </c>
      <c r="J18">
        <f>IFERROR(ProjectData[[#This Row],[Earned Value (EV)]]/ProjectData[[#This Row],[Actual Cost (AC)]],0)</f>
        <v>0.83333333333333337</v>
      </c>
      <c r="K18">
        <f>COUNTIF(SafetyIncidents[Project Name],ProjectData[[#This Row],[Project Name]])</f>
        <v>3</v>
      </c>
    </row>
    <row r="19" spans="1:11" x14ac:dyDescent="1">
      <c r="A19" t="s">
        <v>26</v>
      </c>
      <c r="B19" s="1">
        <v>45444</v>
      </c>
      <c r="C19" s="1">
        <v>45808</v>
      </c>
      <c r="D19" s="1" t="s">
        <v>34</v>
      </c>
      <c r="E19">
        <v>280000</v>
      </c>
      <c r="F19">
        <v>20000</v>
      </c>
      <c r="G19">
        <v>30000</v>
      </c>
      <c r="H19" t="s">
        <v>35</v>
      </c>
      <c r="I19">
        <f>IFERROR(ProjectData[[#This Row],[Earned Value (EV)]]/ProjectData[[#This Row],[Planned Value (PV)]],0)</f>
        <v>7.1428571428571425E-2</v>
      </c>
      <c r="J19">
        <f>IFERROR(ProjectData[[#This Row],[Earned Value (EV)]]/ProjectData[[#This Row],[Actual Cost (AC)]],0)</f>
        <v>0.66666666666666663</v>
      </c>
      <c r="K19">
        <f>COUNTIF(SafetyIncidents[Project Name],ProjectData[[#This Row],[Project Name]])</f>
        <v>4</v>
      </c>
    </row>
    <row r="20" spans="1:11" x14ac:dyDescent="1">
      <c r="A20" t="s">
        <v>27</v>
      </c>
      <c r="B20" s="1">
        <v>45474</v>
      </c>
      <c r="C20" s="1">
        <v>45838</v>
      </c>
      <c r="D20" s="1" t="s">
        <v>34</v>
      </c>
      <c r="E20">
        <v>220000</v>
      </c>
      <c r="F20">
        <v>40000</v>
      </c>
      <c r="G20">
        <v>50000</v>
      </c>
      <c r="H20" t="s">
        <v>35</v>
      </c>
      <c r="I20">
        <f>IFERROR(ProjectData[[#This Row],[Earned Value (EV)]]/ProjectData[[#This Row],[Planned Value (PV)]],0)</f>
        <v>0.18181818181818182</v>
      </c>
      <c r="J20">
        <f>IFERROR(ProjectData[[#This Row],[Earned Value (EV)]]/ProjectData[[#This Row],[Actual Cost (AC)]],0)</f>
        <v>0.8</v>
      </c>
      <c r="K20">
        <f>COUNTIF(SafetyIncidents[Project Name],ProjectData[[#This Row],[Project Name]])</f>
        <v>3</v>
      </c>
    </row>
    <row r="21" spans="1:11" x14ac:dyDescent="1">
      <c r="A21" t="s">
        <v>28</v>
      </c>
      <c r="B21" s="1">
        <v>45505</v>
      </c>
      <c r="C21" s="1">
        <v>45869</v>
      </c>
      <c r="D21" s="1" t="s">
        <v>34</v>
      </c>
      <c r="E21">
        <v>350000</v>
      </c>
      <c r="F21">
        <v>0</v>
      </c>
      <c r="G21">
        <v>0</v>
      </c>
      <c r="H21" t="s">
        <v>36</v>
      </c>
      <c r="I21">
        <f>IFERROR(ProjectData[[#This Row],[Earned Value (EV)]]/ProjectData[[#This Row],[Planned Value (PV)]],0)</f>
        <v>0</v>
      </c>
      <c r="J21">
        <f>IFERROR(ProjectData[[#This Row],[Earned Value (EV)]]/ProjectData[[#This Row],[Actual Cost (AC)]],0)</f>
        <v>0</v>
      </c>
      <c r="K21">
        <f>COUNTIF(SafetyIncidents[Project Name],ProjectData[[#This Row],[Project Name]])</f>
        <v>3</v>
      </c>
    </row>
    <row r="22" spans="1:11" x14ac:dyDescent="1">
      <c r="A22" t="s">
        <v>29</v>
      </c>
      <c r="B22" s="1">
        <v>45536</v>
      </c>
      <c r="C22" s="1">
        <v>45900</v>
      </c>
      <c r="D22" s="1" t="s">
        <v>34</v>
      </c>
      <c r="E22">
        <v>240000</v>
      </c>
      <c r="F22">
        <v>0</v>
      </c>
      <c r="G22">
        <v>0</v>
      </c>
      <c r="H22" t="s">
        <v>36</v>
      </c>
      <c r="I22">
        <f>IFERROR(ProjectData[[#This Row],[Earned Value (EV)]]/ProjectData[[#This Row],[Planned Value (PV)]],0)</f>
        <v>0</v>
      </c>
      <c r="J22">
        <f>IFERROR(ProjectData[[#This Row],[Earned Value (EV)]]/ProjectData[[#This Row],[Actual Cost (AC)]],0)</f>
        <v>0</v>
      </c>
      <c r="K22">
        <f>COUNTIF(SafetyIncidents[Project Name],ProjectData[[#This Row],[Project Name]])</f>
        <v>3</v>
      </c>
    </row>
    <row r="23" spans="1:11" x14ac:dyDescent="1">
      <c r="A23" t="s">
        <v>30</v>
      </c>
      <c r="B23" s="1">
        <v>45566</v>
      </c>
      <c r="C23" s="1">
        <v>45930</v>
      </c>
      <c r="D23" s="1" t="s">
        <v>34</v>
      </c>
      <c r="E23">
        <v>210000</v>
      </c>
      <c r="F23">
        <v>0</v>
      </c>
      <c r="G23">
        <v>0</v>
      </c>
      <c r="H23" t="s">
        <v>36</v>
      </c>
      <c r="I23">
        <f>IFERROR(ProjectData[[#This Row],[Earned Value (EV)]]/ProjectData[[#This Row],[Planned Value (PV)]],0)</f>
        <v>0</v>
      </c>
      <c r="J23">
        <f>IFERROR(ProjectData[[#This Row],[Earned Value (EV)]]/ProjectData[[#This Row],[Actual Cost (AC)]],0)</f>
        <v>0</v>
      </c>
      <c r="K23">
        <f>COUNTIF(SafetyIncidents[Project Name],ProjectData[[#This Row],[Project Name]])</f>
        <v>1</v>
      </c>
    </row>
    <row r="24" spans="1:11" x14ac:dyDescent="1">
      <c r="A24" t="s">
        <v>31</v>
      </c>
      <c r="B24" s="1">
        <v>45597</v>
      </c>
      <c r="C24" s="1">
        <v>45961</v>
      </c>
      <c r="D24" s="1" t="s">
        <v>34</v>
      </c>
      <c r="E24">
        <v>300000</v>
      </c>
      <c r="F24">
        <v>0</v>
      </c>
      <c r="G24">
        <v>0</v>
      </c>
      <c r="H24" t="s">
        <v>36</v>
      </c>
      <c r="I24">
        <f>IFERROR(ProjectData[[#This Row],[Earned Value (EV)]]/ProjectData[[#This Row],[Planned Value (PV)]],0)</f>
        <v>0</v>
      </c>
      <c r="J24">
        <f>IFERROR(ProjectData[[#This Row],[Earned Value (EV)]]/ProjectData[[#This Row],[Actual Cost (AC)]],0)</f>
        <v>0</v>
      </c>
      <c r="K24">
        <f>COUNTIF(SafetyIncidents[Project Name],ProjectData[[#This Row],[Project Name]])</f>
        <v>0</v>
      </c>
    </row>
    <row r="25" spans="1:11" x14ac:dyDescent="1">
      <c r="A25" t="s">
        <v>32</v>
      </c>
      <c r="B25" s="1">
        <v>45627</v>
      </c>
      <c r="C25" s="1">
        <v>45991</v>
      </c>
      <c r="D25" s="1" t="s">
        <v>34</v>
      </c>
      <c r="E25">
        <v>270000</v>
      </c>
      <c r="F25">
        <v>0</v>
      </c>
      <c r="G25">
        <v>0</v>
      </c>
      <c r="H25" t="s">
        <v>36</v>
      </c>
      <c r="I25">
        <f>IFERROR(ProjectData[[#This Row],[Earned Value (EV)]]/ProjectData[[#This Row],[Planned Value (PV)]],0)</f>
        <v>0</v>
      </c>
      <c r="J25">
        <f>IFERROR(ProjectData[[#This Row],[Earned Value (EV)]]/ProjectData[[#This Row],[Actual Cost (AC)]],0)</f>
        <v>0</v>
      </c>
      <c r="K25">
        <f>COUNTIF(SafetyIncidents[Project Name],ProjectData[[#This Row],[Project Name]])</f>
        <v>0</v>
      </c>
    </row>
    <row r="26" spans="1:11" x14ac:dyDescent="1">
      <c r="A26" t="s">
        <v>33</v>
      </c>
      <c r="B26" s="1">
        <v>45658</v>
      </c>
      <c r="C26" s="1">
        <v>46022</v>
      </c>
      <c r="D26" s="1" t="s">
        <v>34</v>
      </c>
      <c r="E26">
        <v>190000</v>
      </c>
      <c r="F26">
        <v>0</v>
      </c>
      <c r="G26">
        <v>0</v>
      </c>
      <c r="H26" t="s">
        <v>36</v>
      </c>
      <c r="I26">
        <f>IFERROR(ProjectData[[#This Row],[Earned Value (EV)]]/ProjectData[[#This Row],[Planned Value (PV)]],0)</f>
        <v>0</v>
      </c>
      <c r="J26">
        <f>IFERROR(ProjectData[[#This Row],[Earned Value (EV)]]/ProjectData[[#This Row],[Actual Cost (AC)]],0)</f>
        <v>0</v>
      </c>
      <c r="K26">
        <f>COUNTIF(SafetyIncidents[Project Name],ProjectData[[#This Row],[Project Name]])</f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4447-B333-42D3-8A57-9034B7625911}">
  <dimension ref="A1:E58"/>
  <sheetViews>
    <sheetView topLeftCell="A2" zoomScale="60" zoomScaleNormal="60" workbookViewId="0">
      <selection activeCell="A6" sqref="A6"/>
    </sheetView>
  </sheetViews>
  <sheetFormatPr defaultRowHeight="31.9" x14ac:dyDescent="1"/>
  <cols>
    <col min="1" max="1" width="21.59375" bestFit="1" customWidth="1"/>
    <col min="2" max="2" width="16.34375" customWidth="1"/>
    <col min="3" max="3" width="17.5" customWidth="1"/>
    <col min="4" max="4" width="23" customWidth="1"/>
    <col min="5" max="5" width="41.40625" bestFit="1" customWidth="1"/>
  </cols>
  <sheetData>
    <row r="1" spans="1:5" x14ac:dyDescent="1">
      <c r="A1" t="s">
        <v>0</v>
      </c>
      <c r="B1" t="s">
        <v>39</v>
      </c>
      <c r="C1" t="s">
        <v>40</v>
      </c>
      <c r="D1" t="s">
        <v>41</v>
      </c>
      <c r="E1" t="s">
        <v>42</v>
      </c>
    </row>
    <row r="2" spans="1:5" x14ac:dyDescent="1">
      <c r="A2" t="s">
        <v>8</v>
      </c>
      <c r="B2" s="1">
        <v>45061</v>
      </c>
      <c r="C2" t="s">
        <v>43</v>
      </c>
      <c r="D2" t="s">
        <v>44</v>
      </c>
      <c r="E2" t="s">
        <v>45</v>
      </c>
    </row>
    <row r="3" spans="1:5" x14ac:dyDescent="1">
      <c r="A3" t="s">
        <v>8</v>
      </c>
      <c r="B3" s="1">
        <v>45158</v>
      </c>
      <c r="C3" t="s">
        <v>46</v>
      </c>
      <c r="D3" t="s">
        <v>47</v>
      </c>
      <c r="E3" t="s">
        <v>48</v>
      </c>
    </row>
    <row r="4" spans="1:5" x14ac:dyDescent="1">
      <c r="A4" t="s">
        <v>10</v>
      </c>
      <c r="B4" s="1">
        <v>45117</v>
      </c>
      <c r="C4" t="s">
        <v>49</v>
      </c>
      <c r="D4" t="s">
        <v>50</v>
      </c>
      <c r="E4" t="s">
        <v>51</v>
      </c>
    </row>
    <row r="5" spans="1:5" x14ac:dyDescent="1">
      <c r="A5" t="s">
        <v>10</v>
      </c>
      <c r="B5" s="1">
        <v>45224</v>
      </c>
      <c r="C5" s="1" t="s">
        <v>52</v>
      </c>
      <c r="D5" t="s">
        <v>50</v>
      </c>
      <c r="E5" t="s">
        <v>53</v>
      </c>
    </row>
    <row r="6" spans="1:5" x14ac:dyDescent="1">
      <c r="A6" t="s">
        <v>10</v>
      </c>
      <c r="B6" s="1">
        <v>45270</v>
      </c>
      <c r="C6" t="s">
        <v>43</v>
      </c>
      <c r="D6" t="s">
        <v>44</v>
      </c>
      <c r="E6" t="s">
        <v>54</v>
      </c>
    </row>
    <row r="7" spans="1:5" x14ac:dyDescent="1">
      <c r="A7" t="s">
        <v>11</v>
      </c>
      <c r="B7" s="1">
        <v>45194</v>
      </c>
      <c r="C7" t="s">
        <v>46</v>
      </c>
      <c r="D7" t="s">
        <v>47</v>
      </c>
      <c r="E7" t="s">
        <v>55</v>
      </c>
    </row>
    <row r="8" spans="1:5" x14ac:dyDescent="1">
      <c r="A8" t="s">
        <v>12</v>
      </c>
      <c r="B8" s="1">
        <v>45082</v>
      </c>
      <c r="C8" t="s">
        <v>56</v>
      </c>
      <c r="D8" t="s">
        <v>44</v>
      </c>
      <c r="E8" t="s">
        <v>57</v>
      </c>
    </row>
    <row r="9" spans="1:5" x14ac:dyDescent="1">
      <c r="A9" t="s">
        <v>12</v>
      </c>
      <c r="B9" s="1">
        <v>45179</v>
      </c>
      <c r="C9" t="s">
        <v>43</v>
      </c>
      <c r="D9" t="s">
        <v>44</v>
      </c>
      <c r="E9" t="s">
        <v>58</v>
      </c>
    </row>
    <row r="10" spans="1:5" x14ac:dyDescent="1">
      <c r="A10" t="s">
        <v>12</v>
      </c>
      <c r="B10" s="1">
        <v>45245</v>
      </c>
      <c r="C10" t="s">
        <v>59</v>
      </c>
      <c r="D10" t="s">
        <v>47</v>
      </c>
      <c r="E10" t="s">
        <v>60</v>
      </c>
    </row>
    <row r="11" spans="1:5" x14ac:dyDescent="1">
      <c r="A11" t="s">
        <v>13</v>
      </c>
      <c r="B11" s="1">
        <v>45158</v>
      </c>
      <c r="C11" t="s">
        <v>52</v>
      </c>
      <c r="D11" t="s">
        <v>50</v>
      </c>
      <c r="E11" t="s">
        <v>61</v>
      </c>
    </row>
    <row r="12" spans="1:5" x14ac:dyDescent="1">
      <c r="A12" t="s">
        <v>13</v>
      </c>
      <c r="B12" s="1">
        <v>45245</v>
      </c>
      <c r="C12" t="s">
        <v>49</v>
      </c>
      <c r="D12" t="s">
        <v>50</v>
      </c>
      <c r="E12" t="s">
        <v>62</v>
      </c>
    </row>
    <row r="13" spans="1:5" x14ac:dyDescent="1">
      <c r="A13" t="s">
        <v>14</v>
      </c>
      <c r="B13" s="1">
        <v>45242</v>
      </c>
      <c r="C13" t="s">
        <v>63</v>
      </c>
      <c r="D13" t="s">
        <v>50</v>
      </c>
      <c r="E13" t="s">
        <v>64</v>
      </c>
    </row>
    <row r="14" spans="1:5" x14ac:dyDescent="1">
      <c r="A14" t="s">
        <v>14</v>
      </c>
      <c r="B14" s="1">
        <v>45373</v>
      </c>
      <c r="C14" t="s">
        <v>43</v>
      </c>
      <c r="D14" t="s">
        <v>44</v>
      </c>
      <c r="E14" t="s">
        <v>65</v>
      </c>
    </row>
    <row r="15" spans="1:5" x14ac:dyDescent="1">
      <c r="A15" t="s">
        <v>14</v>
      </c>
      <c r="B15" s="1">
        <v>45448</v>
      </c>
      <c r="C15" t="s">
        <v>56</v>
      </c>
      <c r="D15" t="s">
        <v>44</v>
      </c>
      <c r="E15" t="s">
        <v>66</v>
      </c>
    </row>
    <row r="16" spans="1:5" x14ac:dyDescent="1">
      <c r="A16" t="s">
        <v>15</v>
      </c>
      <c r="B16" s="1">
        <v>45337</v>
      </c>
      <c r="C16" t="s">
        <v>67</v>
      </c>
      <c r="D16" t="s">
        <v>50</v>
      </c>
      <c r="E16" t="s">
        <v>68</v>
      </c>
    </row>
    <row r="17" spans="1:5" x14ac:dyDescent="1">
      <c r="A17" t="s">
        <v>15</v>
      </c>
      <c r="B17" s="1">
        <v>45400</v>
      </c>
      <c r="C17" t="s">
        <v>56</v>
      </c>
      <c r="D17" t="s">
        <v>44</v>
      </c>
      <c r="E17" t="s">
        <v>69</v>
      </c>
    </row>
    <row r="18" spans="1:5" x14ac:dyDescent="1">
      <c r="A18" t="s">
        <v>15</v>
      </c>
      <c r="B18" s="1">
        <v>45514</v>
      </c>
      <c r="C18" t="s">
        <v>46</v>
      </c>
      <c r="D18" t="s">
        <v>47</v>
      </c>
      <c r="E18" t="s">
        <v>70</v>
      </c>
    </row>
    <row r="19" spans="1:5" x14ac:dyDescent="1">
      <c r="A19" t="s">
        <v>16</v>
      </c>
      <c r="B19" s="1">
        <v>45200</v>
      </c>
      <c r="C19" t="s">
        <v>43</v>
      </c>
      <c r="D19" t="s">
        <v>44</v>
      </c>
      <c r="E19" t="s">
        <v>71</v>
      </c>
    </row>
    <row r="20" spans="1:5" x14ac:dyDescent="1">
      <c r="A20" t="s">
        <v>16</v>
      </c>
      <c r="B20" s="1">
        <v>45347</v>
      </c>
      <c r="C20" t="s">
        <v>49</v>
      </c>
      <c r="D20" t="s">
        <v>50</v>
      </c>
      <c r="E20" t="s">
        <v>72</v>
      </c>
    </row>
    <row r="21" spans="1:5" x14ac:dyDescent="1">
      <c r="A21" t="s">
        <v>16</v>
      </c>
      <c r="B21" s="1">
        <v>45442</v>
      </c>
      <c r="C21" t="s">
        <v>46</v>
      </c>
      <c r="D21" t="s">
        <v>47</v>
      </c>
      <c r="E21" t="s">
        <v>73</v>
      </c>
    </row>
    <row r="22" spans="1:5" x14ac:dyDescent="1">
      <c r="A22" t="s">
        <v>17</v>
      </c>
      <c r="B22" s="1">
        <v>45290</v>
      </c>
      <c r="C22" t="s">
        <v>49</v>
      </c>
      <c r="D22" t="s">
        <v>44</v>
      </c>
      <c r="E22" t="s">
        <v>74</v>
      </c>
    </row>
    <row r="23" spans="1:5" x14ac:dyDescent="1">
      <c r="A23" t="s">
        <v>17</v>
      </c>
      <c r="B23" s="1">
        <v>45397</v>
      </c>
      <c r="C23" t="s">
        <v>46</v>
      </c>
      <c r="D23" t="s">
        <v>47</v>
      </c>
      <c r="E23" t="s">
        <v>75</v>
      </c>
    </row>
    <row r="24" spans="1:5" x14ac:dyDescent="1">
      <c r="A24" t="s">
        <v>17</v>
      </c>
      <c r="B24" s="1">
        <v>45495</v>
      </c>
      <c r="C24" t="s">
        <v>43</v>
      </c>
      <c r="D24" t="s">
        <v>44</v>
      </c>
      <c r="E24" t="s">
        <v>76</v>
      </c>
    </row>
    <row r="25" spans="1:5" x14ac:dyDescent="1">
      <c r="A25" t="s">
        <v>18</v>
      </c>
      <c r="B25" s="1">
        <v>45306</v>
      </c>
      <c r="C25" t="s">
        <v>46</v>
      </c>
      <c r="D25" t="s">
        <v>47</v>
      </c>
      <c r="E25" t="s">
        <v>77</v>
      </c>
    </row>
    <row r="26" spans="1:5" x14ac:dyDescent="1">
      <c r="A26" t="s">
        <v>18</v>
      </c>
      <c r="B26" s="1">
        <v>45417</v>
      </c>
      <c r="C26" t="s">
        <v>52</v>
      </c>
      <c r="D26" t="s">
        <v>50</v>
      </c>
      <c r="E26" t="s">
        <v>78</v>
      </c>
    </row>
    <row r="27" spans="1:5" x14ac:dyDescent="1">
      <c r="A27" t="s">
        <v>18</v>
      </c>
      <c r="B27" s="1">
        <v>45553</v>
      </c>
      <c r="C27" t="s">
        <v>59</v>
      </c>
      <c r="D27" t="s">
        <v>47</v>
      </c>
      <c r="E27" t="s">
        <v>79</v>
      </c>
    </row>
    <row r="28" spans="1:5" x14ac:dyDescent="1">
      <c r="A28" t="s">
        <v>19</v>
      </c>
      <c r="B28" s="1">
        <v>45404</v>
      </c>
      <c r="C28" t="s">
        <v>52</v>
      </c>
      <c r="D28" t="s">
        <v>50</v>
      </c>
      <c r="E28" t="s">
        <v>80</v>
      </c>
    </row>
    <row r="29" spans="1:5" x14ac:dyDescent="1">
      <c r="A29" t="s">
        <v>19</v>
      </c>
      <c r="B29" s="1">
        <v>45519</v>
      </c>
      <c r="C29" t="s">
        <v>63</v>
      </c>
      <c r="D29" t="s">
        <v>50</v>
      </c>
      <c r="E29" t="s">
        <v>81</v>
      </c>
    </row>
    <row r="30" spans="1:5" x14ac:dyDescent="1">
      <c r="A30" t="s">
        <v>19</v>
      </c>
      <c r="B30" s="1">
        <v>45606</v>
      </c>
      <c r="C30" t="s">
        <v>43</v>
      </c>
      <c r="D30" t="s">
        <v>44</v>
      </c>
      <c r="E30" t="s">
        <v>82</v>
      </c>
    </row>
    <row r="31" spans="1:5" x14ac:dyDescent="1">
      <c r="A31" t="s">
        <v>20</v>
      </c>
      <c r="B31" s="1">
        <v>45369</v>
      </c>
      <c r="C31" t="s">
        <v>63</v>
      </c>
      <c r="D31" t="s">
        <v>50</v>
      </c>
      <c r="E31" t="s">
        <v>83</v>
      </c>
    </row>
    <row r="32" spans="1:5" x14ac:dyDescent="1">
      <c r="A32" t="s">
        <v>20</v>
      </c>
      <c r="B32" s="1">
        <v>45498</v>
      </c>
      <c r="C32" t="s">
        <v>43</v>
      </c>
      <c r="D32" t="s">
        <v>44</v>
      </c>
      <c r="E32" t="s">
        <v>84</v>
      </c>
    </row>
    <row r="33" spans="1:5" x14ac:dyDescent="1">
      <c r="A33" t="s">
        <v>20</v>
      </c>
      <c r="B33" s="1">
        <v>45540</v>
      </c>
      <c r="C33" t="s">
        <v>59</v>
      </c>
      <c r="D33" t="s">
        <v>47</v>
      </c>
      <c r="E33" t="s">
        <v>85</v>
      </c>
    </row>
    <row r="34" spans="1:5" x14ac:dyDescent="1">
      <c r="A34" t="s">
        <v>21</v>
      </c>
      <c r="B34" s="1">
        <v>45453</v>
      </c>
      <c r="C34" t="s">
        <v>43</v>
      </c>
      <c r="D34" t="s">
        <v>44</v>
      </c>
      <c r="E34" t="s">
        <v>86</v>
      </c>
    </row>
    <row r="35" spans="1:5" x14ac:dyDescent="1">
      <c r="A35" t="s">
        <v>21</v>
      </c>
      <c r="B35" s="1">
        <v>45540</v>
      </c>
      <c r="C35" t="s">
        <v>49</v>
      </c>
      <c r="D35" t="s">
        <v>50</v>
      </c>
      <c r="E35" t="s">
        <v>87</v>
      </c>
    </row>
    <row r="36" spans="1:5" x14ac:dyDescent="1">
      <c r="A36" t="s">
        <v>22</v>
      </c>
      <c r="B36" s="1">
        <v>45498</v>
      </c>
      <c r="C36" t="s">
        <v>56</v>
      </c>
      <c r="D36" t="s">
        <v>44</v>
      </c>
      <c r="E36" t="s">
        <v>88</v>
      </c>
    </row>
    <row r="37" spans="1:5" x14ac:dyDescent="1">
      <c r="A37" t="s">
        <v>22</v>
      </c>
      <c r="B37" s="1">
        <v>45614</v>
      </c>
      <c r="C37" t="s">
        <v>67</v>
      </c>
      <c r="D37" t="s">
        <v>50</v>
      </c>
      <c r="E37" t="s">
        <v>89</v>
      </c>
    </row>
    <row r="38" spans="1:5" x14ac:dyDescent="1">
      <c r="A38" t="s">
        <v>22</v>
      </c>
      <c r="B38" s="1">
        <v>45708</v>
      </c>
      <c r="C38" t="s">
        <v>46</v>
      </c>
      <c r="D38" t="s">
        <v>47</v>
      </c>
      <c r="E38" t="s">
        <v>90</v>
      </c>
    </row>
    <row r="39" spans="1:5" x14ac:dyDescent="1">
      <c r="A39" t="s">
        <v>23</v>
      </c>
      <c r="B39" s="1">
        <v>45417</v>
      </c>
      <c r="C39" t="s">
        <v>49</v>
      </c>
      <c r="D39" t="s">
        <v>50</v>
      </c>
      <c r="E39" t="s">
        <v>91</v>
      </c>
    </row>
    <row r="40" spans="1:5" x14ac:dyDescent="1">
      <c r="A40" t="s">
        <v>23</v>
      </c>
      <c r="B40" s="1">
        <v>45587</v>
      </c>
      <c r="C40" t="s">
        <v>63</v>
      </c>
      <c r="D40" t="s">
        <v>50</v>
      </c>
      <c r="E40" t="s">
        <v>92</v>
      </c>
    </row>
    <row r="41" spans="1:5" x14ac:dyDescent="1">
      <c r="A41" t="s">
        <v>23</v>
      </c>
      <c r="B41" s="1">
        <v>45667</v>
      </c>
      <c r="C41" t="s">
        <v>43</v>
      </c>
      <c r="D41" t="s">
        <v>44</v>
      </c>
      <c r="E41" t="s">
        <v>93</v>
      </c>
    </row>
    <row r="42" spans="1:5" x14ac:dyDescent="1">
      <c r="A42" t="s">
        <v>25</v>
      </c>
      <c r="B42" s="1">
        <v>45555</v>
      </c>
      <c r="C42" t="s">
        <v>67</v>
      </c>
      <c r="D42" t="s">
        <v>50</v>
      </c>
      <c r="E42" t="s">
        <v>94</v>
      </c>
    </row>
    <row r="43" spans="1:5" x14ac:dyDescent="1">
      <c r="A43" t="s">
        <v>25</v>
      </c>
      <c r="B43" s="1">
        <v>45675</v>
      </c>
      <c r="C43" t="s">
        <v>43</v>
      </c>
      <c r="D43" t="s">
        <v>44</v>
      </c>
      <c r="E43" t="s">
        <v>95</v>
      </c>
    </row>
    <row r="44" spans="1:5" x14ac:dyDescent="1">
      <c r="A44" t="s">
        <v>25</v>
      </c>
      <c r="B44" s="1">
        <v>45759</v>
      </c>
      <c r="C44" t="s">
        <v>49</v>
      </c>
      <c r="D44" t="s">
        <v>50</v>
      </c>
      <c r="E44" t="s">
        <v>96</v>
      </c>
    </row>
    <row r="45" spans="1:5" x14ac:dyDescent="1">
      <c r="A45" t="s">
        <v>26</v>
      </c>
      <c r="B45" s="1">
        <v>45583</v>
      </c>
      <c r="C45" t="s">
        <v>63</v>
      </c>
      <c r="D45" t="s">
        <v>50</v>
      </c>
      <c r="E45" t="s">
        <v>97</v>
      </c>
    </row>
    <row r="46" spans="1:5" x14ac:dyDescent="1">
      <c r="A46" t="s">
        <v>26</v>
      </c>
      <c r="B46" s="1">
        <v>45700</v>
      </c>
      <c r="C46" t="s">
        <v>49</v>
      </c>
      <c r="D46" t="s">
        <v>50</v>
      </c>
      <c r="E46" t="s">
        <v>98</v>
      </c>
    </row>
    <row r="47" spans="1:5" x14ac:dyDescent="1">
      <c r="A47" t="s">
        <v>26</v>
      </c>
      <c r="B47" s="1">
        <v>45797</v>
      </c>
      <c r="C47" t="s">
        <v>99</v>
      </c>
      <c r="D47" t="s">
        <v>44</v>
      </c>
      <c r="E47" t="s">
        <v>100</v>
      </c>
    </row>
    <row r="48" spans="1:5" x14ac:dyDescent="1">
      <c r="A48" t="s">
        <v>26</v>
      </c>
      <c r="B48" s="1">
        <v>45843</v>
      </c>
      <c r="C48" t="s">
        <v>101</v>
      </c>
      <c r="D48" t="s">
        <v>47</v>
      </c>
      <c r="E48" t="s">
        <v>102</v>
      </c>
    </row>
    <row r="49" spans="1:5" x14ac:dyDescent="1">
      <c r="A49" t="s">
        <v>27</v>
      </c>
      <c r="B49" s="1">
        <v>45607</v>
      </c>
      <c r="C49" t="s">
        <v>43</v>
      </c>
      <c r="D49" t="s">
        <v>44</v>
      </c>
      <c r="E49" t="s">
        <v>103</v>
      </c>
    </row>
    <row r="50" spans="1:5" x14ac:dyDescent="1">
      <c r="A50" t="s">
        <v>27</v>
      </c>
      <c r="B50" s="1">
        <v>45734</v>
      </c>
      <c r="C50" t="s">
        <v>52</v>
      </c>
      <c r="D50" t="s">
        <v>50</v>
      </c>
      <c r="E50" t="s">
        <v>104</v>
      </c>
    </row>
    <row r="51" spans="1:5" x14ac:dyDescent="1">
      <c r="A51" t="s">
        <v>27</v>
      </c>
      <c r="B51" s="1">
        <v>45818</v>
      </c>
      <c r="C51" t="s">
        <v>59</v>
      </c>
      <c r="D51" t="s">
        <v>47</v>
      </c>
      <c r="E51" t="s">
        <v>105</v>
      </c>
    </row>
    <row r="52" spans="1:5" x14ac:dyDescent="1">
      <c r="A52" t="s">
        <v>28</v>
      </c>
      <c r="B52" s="1">
        <v>45631</v>
      </c>
      <c r="C52" t="s">
        <v>52</v>
      </c>
      <c r="D52" t="s">
        <v>50</v>
      </c>
      <c r="E52" t="s">
        <v>106</v>
      </c>
    </row>
    <row r="53" spans="1:5" x14ac:dyDescent="1">
      <c r="A53" t="s">
        <v>28</v>
      </c>
      <c r="B53" s="1">
        <v>45767</v>
      </c>
      <c r="C53" t="s">
        <v>67</v>
      </c>
      <c r="D53" t="s">
        <v>50</v>
      </c>
      <c r="E53" t="s">
        <v>107</v>
      </c>
    </row>
    <row r="54" spans="1:5" x14ac:dyDescent="1">
      <c r="A54" t="s">
        <v>28</v>
      </c>
      <c r="B54" s="1">
        <v>45884</v>
      </c>
      <c r="C54" t="s">
        <v>56</v>
      </c>
      <c r="D54" t="s">
        <v>44</v>
      </c>
      <c r="E54" t="s">
        <v>108</v>
      </c>
    </row>
    <row r="55" spans="1:5" x14ac:dyDescent="1">
      <c r="A55" t="s">
        <v>29</v>
      </c>
      <c r="B55" s="1">
        <v>45677</v>
      </c>
      <c r="C55" t="s">
        <v>56</v>
      </c>
      <c r="D55" t="s">
        <v>44</v>
      </c>
      <c r="E55" t="s">
        <v>109</v>
      </c>
    </row>
    <row r="56" spans="1:5" x14ac:dyDescent="1">
      <c r="A56" t="s">
        <v>29</v>
      </c>
      <c r="B56" s="1">
        <v>45795</v>
      </c>
      <c r="C56" t="s">
        <v>46</v>
      </c>
      <c r="D56" t="s">
        <v>47</v>
      </c>
      <c r="E56" t="s">
        <v>110</v>
      </c>
    </row>
    <row r="57" spans="1:5" x14ac:dyDescent="1">
      <c r="A57" t="s">
        <v>29</v>
      </c>
      <c r="B57" s="1">
        <v>45910</v>
      </c>
      <c r="C57" t="s">
        <v>67</v>
      </c>
      <c r="D57" t="s">
        <v>50</v>
      </c>
      <c r="E57" t="s">
        <v>111</v>
      </c>
    </row>
    <row r="58" spans="1:5" x14ac:dyDescent="1">
      <c r="A58" t="s">
        <v>30</v>
      </c>
      <c r="B58" s="1">
        <v>45702</v>
      </c>
      <c r="C58" t="s">
        <v>49</v>
      </c>
      <c r="D58" t="s">
        <v>50</v>
      </c>
      <c r="E58" t="s">
        <v>112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85A80-30BC-453D-872F-1C33AA8B414D}">
  <dimension ref="B1:AQ35"/>
  <sheetViews>
    <sheetView showGridLines="0" zoomScale="40" zoomScaleNormal="40" workbookViewId="0">
      <selection activeCell="A4" sqref="A4"/>
    </sheetView>
  </sheetViews>
  <sheetFormatPr defaultRowHeight="31.9" outlineLevelCol="1" x14ac:dyDescent="1"/>
  <cols>
    <col min="2" max="2" width="23.53125" bestFit="1" customWidth="1"/>
    <col min="4" max="39" width="3" customWidth="1"/>
    <col min="40" max="40" width="3.4375" customWidth="1"/>
    <col min="41" max="41" width="12" customWidth="1" outlineLevel="1"/>
    <col min="42" max="42" width="17.0625" customWidth="1" outlineLevel="1"/>
    <col min="43" max="43" width="8.75" customWidth="1" outlineLevel="1"/>
    <col min="44" max="44" width="2.5625" customWidth="1"/>
  </cols>
  <sheetData>
    <row r="1" spans="2:43" x14ac:dyDescent="1">
      <c r="E1" s="10" t="s">
        <v>122</v>
      </c>
      <c r="F1" s="10"/>
      <c r="G1" s="10"/>
      <c r="H1" s="10"/>
      <c r="I1" s="10"/>
      <c r="J1" s="10"/>
      <c r="L1" s="10" t="s">
        <v>123</v>
      </c>
      <c r="M1" s="10"/>
      <c r="N1" s="10"/>
      <c r="O1" s="10"/>
      <c r="P1" s="10"/>
      <c r="Q1" s="10"/>
      <c r="S1" s="10" t="s">
        <v>124</v>
      </c>
      <c r="T1" s="10"/>
      <c r="U1" s="10"/>
      <c r="V1" s="10"/>
      <c r="W1" s="10"/>
      <c r="X1" s="10"/>
    </row>
    <row r="2" spans="2:43" x14ac:dyDescent="1">
      <c r="B2" s="2" t="s">
        <v>114</v>
      </c>
      <c r="C2">
        <f>YEAR(MIN(ProjectData[Actual End Date]))</f>
        <v>2023</v>
      </c>
      <c r="E2" s="11">
        <f>AVERAGE(ProjectData[SPI])</f>
        <v>0.64510073681746183</v>
      </c>
      <c r="F2" s="11"/>
      <c r="G2" s="11"/>
      <c r="H2" s="11"/>
      <c r="I2" s="11"/>
      <c r="J2" s="11"/>
      <c r="L2" s="11">
        <f>AVERAGE(ProjectData[CPI])</f>
        <v>0.72248632391000822</v>
      </c>
      <c r="M2" s="11"/>
      <c r="N2" s="11"/>
      <c r="O2" s="11"/>
      <c r="P2" s="11"/>
      <c r="Q2" s="11"/>
      <c r="S2" s="12">
        <f>SUM(ProjectData[Safety Incident Count])</f>
        <v>57</v>
      </c>
      <c r="T2" s="12"/>
      <c r="U2" s="12"/>
      <c r="V2" s="12"/>
      <c r="W2" s="12"/>
      <c r="X2" s="12"/>
    </row>
    <row r="3" spans="2:43" x14ac:dyDescent="1">
      <c r="B3" s="2" t="s">
        <v>115</v>
      </c>
      <c r="C3">
        <f>YEAR(MAX(ProjectData[End Date]))</f>
        <v>2025</v>
      </c>
      <c r="E3" s="11"/>
      <c r="F3" s="11"/>
      <c r="G3" s="11"/>
      <c r="H3" s="11"/>
      <c r="I3" s="11"/>
      <c r="J3" s="11"/>
      <c r="L3" s="11"/>
      <c r="M3" s="11"/>
      <c r="N3" s="11"/>
      <c r="O3" s="11"/>
      <c r="P3" s="11"/>
      <c r="Q3" s="11"/>
      <c r="S3" s="12"/>
      <c r="T3" s="12"/>
      <c r="U3" s="12"/>
      <c r="V3" s="12"/>
      <c r="W3" s="12"/>
      <c r="X3" s="12"/>
    </row>
    <row r="6" spans="2:43" x14ac:dyDescent="1">
      <c r="D6" s="9">
        <f>$C$2</f>
        <v>2023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>
        <f>D6+1</f>
        <v>2024</v>
      </c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f>P6+1</f>
        <v>2025</v>
      </c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2:43" x14ac:dyDescent="1">
      <c r="D7" s="5" cm="1">
        <f t="array" ref="D7:AM7">_xlfn.SEQUENCE(1, ((C3-C2) + 1) * 12)</f>
        <v>1</v>
      </c>
      <c r="E7" s="5">
        <v>2</v>
      </c>
      <c r="F7" s="5">
        <v>3</v>
      </c>
      <c r="G7" s="5">
        <v>4</v>
      </c>
      <c r="H7" s="5">
        <v>5</v>
      </c>
      <c r="I7" s="5">
        <v>6</v>
      </c>
      <c r="J7" s="5">
        <v>7</v>
      </c>
      <c r="K7" s="5">
        <v>8</v>
      </c>
      <c r="L7" s="5">
        <v>9</v>
      </c>
      <c r="M7" s="5">
        <v>10</v>
      </c>
      <c r="N7" s="5">
        <v>11</v>
      </c>
      <c r="O7" s="5">
        <v>12</v>
      </c>
      <c r="P7" s="5">
        <v>13</v>
      </c>
      <c r="Q7" s="5">
        <v>14</v>
      </c>
      <c r="R7" s="5">
        <v>15</v>
      </c>
      <c r="S7" s="5">
        <v>16</v>
      </c>
      <c r="T7" s="5">
        <v>17</v>
      </c>
      <c r="U7" s="5">
        <v>18</v>
      </c>
      <c r="V7" s="5">
        <v>19</v>
      </c>
      <c r="W7" s="5">
        <v>20</v>
      </c>
      <c r="X7" s="5">
        <v>21</v>
      </c>
      <c r="Y7" s="5">
        <v>22</v>
      </c>
      <c r="Z7" s="5">
        <v>23</v>
      </c>
      <c r="AA7" s="5">
        <v>24</v>
      </c>
      <c r="AB7" s="5">
        <v>25</v>
      </c>
      <c r="AC7" s="5">
        <v>26</v>
      </c>
      <c r="AD7" s="5">
        <v>27</v>
      </c>
      <c r="AE7" s="5">
        <v>28</v>
      </c>
      <c r="AF7" s="5">
        <v>29</v>
      </c>
      <c r="AG7" s="5">
        <v>30</v>
      </c>
      <c r="AH7" s="5">
        <v>31</v>
      </c>
      <c r="AI7" s="5">
        <v>32</v>
      </c>
      <c r="AJ7" s="5">
        <v>33</v>
      </c>
      <c r="AK7" s="5">
        <v>34</v>
      </c>
      <c r="AL7" s="5">
        <v>35</v>
      </c>
      <c r="AM7" s="5">
        <v>36</v>
      </c>
    </row>
    <row r="8" spans="2:43" x14ac:dyDescent="1">
      <c r="D8" s="6">
        <f>DATE($C$2,D7,1)</f>
        <v>44927</v>
      </c>
      <c r="E8" s="6">
        <f t="shared" ref="E8:AM8" si="0">DATE($C$2,E7,1)</f>
        <v>44958</v>
      </c>
      <c r="F8" s="6">
        <f t="shared" si="0"/>
        <v>44986</v>
      </c>
      <c r="G8" s="6">
        <f t="shared" si="0"/>
        <v>45017</v>
      </c>
      <c r="H8" s="6">
        <f t="shared" si="0"/>
        <v>45047</v>
      </c>
      <c r="I8" s="6">
        <f t="shared" si="0"/>
        <v>45078</v>
      </c>
      <c r="J8" s="6">
        <f t="shared" si="0"/>
        <v>45108</v>
      </c>
      <c r="K8" s="6">
        <f t="shared" si="0"/>
        <v>45139</v>
      </c>
      <c r="L8" s="6">
        <f t="shared" si="0"/>
        <v>45170</v>
      </c>
      <c r="M8" s="6">
        <f t="shared" si="0"/>
        <v>45200</v>
      </c>
      <c r="N8" s="6">
        <f t="shared" si="0"/>
        <v>45231</v>
      </c>
      <c r="O8" s="6">
        <f t="shared" si="0"/>
        <v>45261</v>
      </c>
      <c r="P8" s="6">
        <f t="shared" si="0"/>
        <v>45292</v>
      </c>
      <c r="Q8" s="6">
        <f t="shared" si="0"/>
        <v>45323</v>
      </c>
      <c r="R8" s="6">
        <f t="shared" si="0"/>
        <v>45352</v>
      </c>
      <c r="S8" s="6">
        <f t="shared" si="0"/>
        <v>45383</v>
      </c>
      <c r="T8" s="6">
        <f t="shared" si="0"/>
        <v>45413</v>
      </c>
      <c r="U8" s="6">
        <f t="shared" si="0"/>
        <v>45444</v>
      </c>
      <c r="V8" s="6">
        <f t="shared" si="0"/>
        <v>45474</v>
      </c>
      <c r="W8" s="6">
        <f t="shared" si="0"/>
        <v>45505</v>
      </c>
      <c r="X8" s="6">
        <f t="shared" si="0"/>
        <v>45536</v>
      </c>
      <c r="Y8" s="6">
        <f t="shared" si="0"/>
        <v>45566</v>
      </c>
      <c r="Z8" s="6">
        <f t="shared" si="0"/>
        <v>45597</v>
      </c>
      <c r="AA8" s="6">
        <f t="shared" si="0"/>
        <v>45627</v>
      </c>
      <c r="AB8" s="6">
        <f t="shared" si="0"/>
        <v>45658</v>
      </c>
      <c r="AC8" s="6">
        <f t="shared" si="0"/>
        <v>45689</v>
      </c>
      <c r="AD8" s="6">
        <f t="shared" si="0"/>
        <v>45717</v>
      </c>
      <c r="AE8" s="6">
        <f t="shared" si="0"/>
        <v>45748</v>
      </c>
      <c r="AF8" s="6">
        <f t="shared" si="0"/>
        <v>45778</v>
      </c>
      <c r="AG8" s="6">
        <f t="shared" si="0"/>
        <v>45809</v>
      </c>
      <c r="AH8" s="6">
        <f t="shared" si="0"/>
        <v>45839</v>
      </c>
      <c r="AI8" s="6">
        <f t="shared" si="0"/>
        <v>45870</v>
      </c>
      <c r="AJ8" s="6">
        <f t="shared" si="0"/>
        <v>45901</v>
      </c>
      <c r="AK8" s="6">
        <f t="shared" si="0"/>
        <v>45931</v>
      </c>
      <c r="AL8" s="6">
        <f t="shared" si="0"/>
        <v>45962</v>
      </c>
      <c r="AM8" s="6">
        <f t="shared" si="0"/>
        <v>45992</v>
      </c>
      <c r="AO8" s="8"/>
      <c r="AP8" s="8"/>
      <c r="AQ8" s="8"/>
    </row>
    <row r="9" spans="2:43" x14ac:dyDescent="1">
      <c r="B9" s="2" t="s">
        <v>116</v>
      </c>
      <c r="AO9" s="2" t="s">
        <v>1</v>
      </c>
      <c r="AP9" s="2" t="s">
        <v>2</v>
      </c>
      <c r="AQ9" s="2" t="s">
        <v>117</v>
      </c>
    </row>
    <row r="10" spans="2:43" x14ac:dyDescent="1">
      <c r="B10" t="str" cm="1">
        <f t="array" ref="B10:B34">ProjectData[Project Name]</f>
        <v>Magic Portal Development</v>
      </c>
      <c r="D10" s="7" cm="1">
        <f t="array" ref="D10">_xlfn.LET(
    _xlpm.IsBetween,
        AND(D$8 &gt;= $AO10, D$8 &lt;= $AP10),
    _xlpm.ProjectCode,
          _xlfn.IFS($AQ10 = "Completed", 3,
                  $AQ10 = "Ongoing", 2,
                  $AQ10 = "Not Started", 1
          ),
    _xlpm.ProjectCode * _xlpm.IsBetween
)</f>
        <v>3</v>
      </c>
      <c r="E10" s="7" cm="1">
        <f t="array" ref="E10">_xlfn.LET(
    _xlpm.IsBetween,
        AND(E$8 &gt;= $AO10, E$8 &lt;= $AP10),
    _xlpm.ProjectCode,
          _xlfn.IFS($AQ10 = "Completed", 3,
                  $AQ10 = "Ongoing", 2,
                  $AQ10 = "Not Started", 1
          ),
    _xlpm.ProjectCode * _xlpm.IsBetween
)</f>
        <v>3</v>
      </c>
      <c r="F10" s="7" cm="1">
        <f t="array" ref="F10">_xlfn.LET(
    _xlpm.IsBetween,
        AND(F$8 &gt;= $AO10, F$8 &lt;= $AP10),
    _xlpm.ProjectCode,
          _xlfn.IFS($AQ10 = "Completed", 3,
                  $AQ10 = "Ongoing", 2,
                  $AQ10 = "Not Started", 1
          ),
    _xlpm.ProjectCode * _xlpm.IsBetween
)</f>
        <v>3</v>
      </c>
      <c r="G10" s="7" cm="1">
        <f t="array" ref="G10">_xlfn.LET(
    _xlpm.IsBetween,
        AND(G$8 &gt;= $AO10, G$8 &lt;= $AP10),
    _xlpm.ProjectCode,
          _xlfn.IFS($AQ10 = "Completed", 3,
                  $AQ10 = "Ongoing", 2,
                  $AQ10 = "Not Started", 1
          ),
    _xlpm.ProjectCode * _xlpm.IsBetween
)</f>
        <v>3</v>
      </c>
      <c r="H10" s="7" cm="1">
        <f t="array" ref="H10">_xlfn.LET(
    _xlpm.IsBetween,
        AND(H$8 &gt;= $AO10, H$8 &lt;= $AP10),
    _xlpm.ProjectCode,
          _xlfn.IFS($AQ10 = "Completed", 3,
                  $AQ10 = "Ongoing", 2,
                  $AQ10 = "Not Started", 1
          ),
    _xlpm.ProjectCode * _xlpm.IsBetween
)</f>
        <v>3</v>
      </c>
      <c r="I10" s="7" cm="1">
        <f t="array" ref="I10">_xlfn.LET(
    _xlpm.IsBetween,
        AND(I$8 &gt;= $AO10, I$8 &lt;= $AP10),
    _xlpm.ProjectCode,
          _xlfn.IFS($AQ10 = "Completed", 3,
                  $AQ10 = "Ongoing", 2,
                  $AQ10 = "Not Started", 1
          ),
    _xlpm.ProjectCode * _xlpm.IsBetween
)</f>
        <v>3</v>
      </c>
      <c r="J10" s="7" cm="1">
        <f t="array" ref="J10">_xlfn.LET(
    _xlpm.IsBetween,
        AND(J$8 &gt;= $AO10, J$8 &lt;= $AP10),
    _xlpm.ProjectCode,
          _xlfn.IFS($AQ10 = "Completed", 3,
                  $AQ10 = "Ongoing", 2,
                  $AQ10 = "Not Started", 1
          ),
    _xlpm.ProjectCode * _xlpm.IsBetween
)</f>
        <v>3</v>
      </c>
      <c r="K10" s="7" cm="1">
        <f t="array" ref="K10">_xlfn.LET(
    _xlpm.IsBetween,
        AND(K$8 &gt;= $AO10, K$8 &lt;= $AP10),
    _xlpm.ProjectCode,
          _xlfn.IFS($AQ10 = "Completed", 3,
                  $AQ10 = "Ongoing", 2,
                  $AQ10 = "Not Started", 1
          ),
    _xlpm.ProjectCode * _xlpm.IsBetween
)</f>
        <v>3</v>
      </c>
      <c r="L10" s="7" cm="1">
        <f t="array" ref="L10">_xlfn.LET(
    _xlpm.IsBetween,
        AND(L$8 &gt;= $AO10, L$8 &lt;= $AP10),
    _xlpm.ProjectCode,
          _xlfn.IFS($AQ10 = "Completed", 3,
                  $AQ10 = "Ongoing", 2,
                  $AQ10 = "Not Started", 1
          ),
    _xlpm.ProjectCode * _xlpm.IsBetween
)</f>
        <v>3</v>
      </c>
      <c r="M10" s="7" cm="1">
        <f t="array" ref="M10">_xlfn.LET(
    _xlpm.IsBetween,
        AND(M$8 &gt;= $AO10, M$8 &lt;= $AP10),
    _xlpm.ProjectCode,
          _xlfn.IFS($AQ10 = "Completed", 3,
                  $AQ10 = "Ongoing", 2,
                  $AQ10 = "Not Started", 1
          ),
    _xlpm.ProjectCode * _xlpm.IsBetween
)</f>
        <v>3</v>
      </c>
      <c r="N10" s="7" cm="1">
        <f t="array" ref="N10">_xlfn.LET(
    _xlpm.IsBetween,
        AND(N$8 &gt;= $AO10, N$8 &lt;= $AP10),
    _xlpm.ProjectCode,
          _xlfn.IFS($AQ10 = "Completed", 3,
                  $AQ10 = "Ongoing", 2,
                  $AQ10 = "Not Started", 1
          ),
    _xlpm.ProjectCode * _xlpm.IsBetween
)</f>
        <v>3</v>
      </c>
      <c r="O10" s="7" cm="1">
        <f t="array" ref="O10">_xlfn.LET(
    _xlpm.IsBetween,
        AND(O$8 &gt;= $AO10, O$8 &lt;= $AP10),
    _xlpm.ProjectCode,
          _xlfn.IFS($AQ10 = "Completed", 3,
                  $AQ10 = "Ongoing", 2,
                  $AQ10 = "Not Started", 1
          ),
    _xlpm.ProjectCode * _xlpm.IsBetween
)</f>
        <v>3</v>
      </c>
      <c r="P10" s="7" cm="1">
        <f t="array" ref="P10">_xlfn.LET(
    _xlpm.IsBetween,
        AND(P$8 &gt;= $AO10, P$8 &lt;= $AP10),
    _xlpm.ProjectCode,
          _xlfn.IFS($AQ10 = "Completed", 3,
                  $AQ10 = "Ongoing", 2,
                  $AQ10 = "Not Started", 1
          ),
    _xlpm.ProjectCode * _xlpm.IsBetween
)</f>
        <v>0</v>
      </c>
      <c r="Q10" s="7" cm="1">
        <f t="array" ref="Q10">_xlfn.LET(
    _xlpm.IsBetween,
        AND(Q$8 &gt;= $AO10, Q$8 &lt;= $AP10),
    _xlpm.ProjectCode,
          _xlfn.IFS($AQ10 = "Completed", 3,
                  $AQ10 = "Ongoing", 2,
                  $AQ10 = "Not Started", 1
          ),
    _xlpm.ProjectCode * _xlpm.IsBetween
)</f>
        <v>0</v>
      </c>
      <c r="R10" s="7" cm="1">
        <f t="array" ref="R10">_xlfn.LET(
    _xlpm.IsBetween,
        AND(R$8 &gt;= $AO10, R$8 &lt;= $AP10),
    _xlpm.ProjectCode,
          _xlfn.IFS($AQ10 = "Completed", 3,
                  $AQ10 = "Ongoing", 2,
                  $AQ10 = "Not Started", 1
          ),
    _xlpm.ProjectCode * _xlpm.IsBetween
)</f>
        <v>0</v>
      </c>
      <c r="S10" s="7" cm="1">
        <f t="array" ref="S10">_xlfn.LET(
    _xlpm.IsBetween,
        AND(S$8 &gt;= $AO10, S$8 &lt;= $AP10),
    _xlpm.ProjectCode,
          _xlfn.IFS($AQ10 = "Completed", 3,
                  $AQ10 = "Ongoing", 2,
                  $AQ10 = "Not Started", 1
          ),
    _xlpm.ProjectCode * _xlpm.IsBetween
)</f>
        <v>0</v>
      </c>
      <c r="T10" s="7" cm="1">
        <f t="array" ref="T10">_xlfn.LET(
    _xlpm.IsBetween,
        AND(T$8 &gt;= $AO10, T$8 &lt;= $AP10),
    _xlpm.ProjectCode,
          _xlfn.IFS($AQ10 = "Completed", 3,
                  $AQ10 = "Ongoing", 2,
                  $AQ10 = "Not Started", 1
          ),
    _xlpm.ProjectCode * _xlpm.IsBetween
)</f>
        <v>0</v>
      </c>
      <c r="U10" s="7" cm="1">
        <f t="array" ref="U10">_xlfn.LET(
    _xlpm.IsBetween,
        AND(U$8 &gt;= $AO10, U$8 &lt;= $AP10),
    _xlpm.ProjectCode,
          _xlfn.IFS($AQ10 = "Completed", 3,
                  $AQ10 = "Ongoing", 2,
                  $AQ10 = "Not Started", 1
          ),
    _xlpm.ProjectCode * _xlpm.IsBetween
)</f>
        <v>0</v>
      </c>
      <c r="V10" s="7" cm="1">
        <f t="array" ref="V10">_xlfn.LET(
    _xlpm.IsBetween,
        AND(V$8 &gt;= $AO10, V$8 &lt;= $AP10),
    _xlpm.ProjectCode,
          _xlfn.IFS($AQ10 = "Completed", 3,
                  $AQ10 = "Ongoing", 2,
                  $AQ10 = "Not Started", 1
          ),
    _xlpm.ProjectCode * _xlpm.IsBetween
)</f>
        <v>0</v>
      </c>
      <c r="W10" s="7" cm="1">
        <f t="array" ref="W10">_xlfn.LET(
    _xlpm.IsBetween,
        AND(W$8 &gt;= $AO10, W$8 &lt;= $AP10),
    _xlpm.ProjectCode,
          _xlfn.IFS($AQ10 = "Completed", 3,
                  $AQ10 = "Ongoing", 2,
                  $AQ10 = "Not Started", 1
          ),
    _xlpm.ProjectCode * _xlpm.IsBetween
)</f>
        <v>0</v>
      </c>
      <c r="X10" s="7" cm="1">
        <f t="array" ref="X10">_xlfn.LET(
    _xlpm.IsBetween,
        AND(X$8 &gt;= $AO10, X$8 &lt;= $AP10),
    _xlpm.ProjectCode,
          _xlfn.IFS($AQ10 = "Completed", 3,
                  $AQ10 = "Ongoing", 2,
                  $AQ10 = "Not Started", 1
          ),
    _xlpm.ProjectCode * _xlpm.IsBetween
)</f>
        <v>0</v>
      </c>
      <c r="Y10" s="7" cm="1">
        <f t="array" ref="Y10">_xlfn.LET(
    _xlpm.IsBetween,
        AND(Y$8 &gt;= $AO10, Y$8 &lt;= $AP10),
    _xlpm.ProjectCode,
          _xlfn.IFS($AQ10 = "Completed", 3,
                  $AQ10 = "Ongoing", 2,
                  $AQ10 = "Not Started", 1
          ),
    _xlpm.ProjectCode * _xlpm.IsBetween
)</f>
        <v>0</v>
      </c>
      <c r="Z10" s="7" cm="1">
        <f t="array" ref="Z10">_xlfn.LET(
    _xlpm.IsBetween,
        AND(Z$8 &gt;= $AO10, Z$8 &lt;= $AP10),
    _xlpm.ProjectCode,
          _xlfn.IFS($AQ10 = "Completed", 3,
                  $AQ10 = "Ongoing", 2,
                  $AQ10 = "Not Started", 1
          ),
    _xlpm.ProjectCode * _xlpm.IsBetween
)</f>
        <v>0</v>
      </c>
      <c r="AA10" s="7" cm="1">
        <f t="array" ref="AA10">_xlfn.LET(
    _xlpm.IsBetween,
        AND(AA$8 &gt;= $AO10, AA$8 &lt;= $AP10),
    _xlpm.ProjectCode,
          _xlfn.IFS($AQ10 = "Completed", 3,
                  $AQ10 = "Ongoing", 2,
                  $AQ10 = "Not Started", 1
          ),
    _xlpm.ProjectCode * _xlpm.IsBetween
)</f>
        <v>0</v>
      </c>
      <c r="AB10" s="7" cm="1">
        <f t="array" ref="AB10">_xlfn.LET(
    _xlpm.IsBetween,
        AND(AB$8 &gt;= $AO10, AB$8 &lt;= $AP10),
    _xlpm.ProjectCode,
          _xlfn.IFS($AQ10 = "Completed", 3,
                  $AQ10 = "Ongoing", 2,
                  $AQ10 = "Not Started", 1
          ),
    _xlpm.ProjectCode * _xlpm.IsBetween
)</f>
        <v>0</v>
      </c>
      <c r="AC10" s="7" cm="1">
        <f t="array" ref="AC10">_xlfn.LET(
    _xlpm.IsBetween,
        AND(AC$8 &gt;= $AO10, AC$8 &lt;= $AP10),
    _xlpm.ProjectCode,
          _xlfn.IFS($AQ10 = "Completed", 3,
                  $AQ10 = "Ongoing", 2,
                  $AQ10 = "Not Started", 1
          ),
    _xlpm.ProjectCode * _xlpm.IsBetween
)</f>
        <v>0</v>
      </c>
      <c r="AD10" s="7" cm="1">
        <f t="array" ref="AD10">_xlfn.LET(
    _xlpm.IsBetween,
        AND(AD$8 &gt;= $AO10, AD$8 &lt;= $AP10),
    _xlpm.ProjectCode,
          _xlfn.IFS($AQ10 = "Completed", 3,
                  $AQ10 = "Ongoing", 2,
                  $AQ10 = "Not Started", 1
          ),
    _xlpm.ProjectCode * _xlpm.IsBetween
)</f>
        <v>0</v>
      </c>
      <c r="AE10" s="7" cm="1">
        <f t="array" ref="AE10">_xlfn.LET(
    _xlpm.IsBetween,
        AND(AE$8 &gt;= $AO10, AE$8 &lt;= $AP10),
    _xlpm.ProjectCode,
          _xlfn.IFS($AQ10 = "Completed", 3,
                  $AQ10 = "Ongoing", 2,
                  $AQ10 = "Not Started", 1
          ),
    _xlpm.ProjectCode * _xlpm.IsBetween
)</f>
        <v>0</v>
      </c>
      <c r="AF10" s="7" cm="1">
        <f t="array" ref="AF10">_xlfn.LET(
    _xlpm.IsBetween,
        AND(AF$8 &gt;= $AO10, AF$8 &lt;= $AP10),
    _xlpm.ProjectCode,
          _xlfn.IFS($AQ10 = "Completed", 3,
                  $AQ10 = "Ongoing", 2,
                  $AQ10 = "Not Started", 1
          ),
    _xlpm.ProjectCode * _xlpm.IsBetween
)</f>
        <v>0</v>
      </c>
      <c r="AG10" s="7" cm="1">
        <f t="array" ref="AG10">_xlfn.LET(
    _xlpm.IsBetween,
        AND(AG$8 &gt;= $AO10, AG$8 &lt;= $AP10),
    _xlpm.ProjectCode,
          _xlfn.IFS($AQ10 = "Completed", 3,
                  $AQ10 = "Ongoing", 2,
                  $AQ10 = "Not Started", 1
          ),
    _xlpm.ProjectCode * _xlpm.IsBetween
)</f>
        <v>0</v>
      </c>
      <c r="AH10" s="7" cm="1">
        <f t="array" ref="AH10">_xlfn.LET(
    _xlpm.IsBetween,
        AND(AH$8 &gt;= $AO10, AH$8 &lt;= $AP10),
    _xlpm.ProjectCode,
          _xlfn.IFS($AQ10 = "Completed", 3,
                  $AQ10 = "Ongoing", 2,
                  $AQ10 = "Not Started", 1
          ),
    _xlpm.ProjectCode * _xlpm.IsBetween
)</f>
        <v>0</v>
      </c>
      <c r="AI10" s="7" cm="1">
        <f t="array" ref="AI10">_xlfn.LET(
    _xlpm.IsBetween,
        AND(AI$8 &gt;= $AO10, AI$8 &lt;= $AP10),
    _xlpm.ProjectCode,
          _xlfn.IFS($AQ10 = "Completed", 3,
                  $AQ10 = "Ongoing", 2,
                  $AQ10 = "Not Started", 1
          ),
    _xlpm.ProjectCode * _xlpm.IsBetween
)</f>
        <v>0</v>
      </c>
      <c r="AJ10" s="7" cm="1">
        <f t="array" ref="AJ10">_xlfn.LET(
    _xlpm.IsBetween,
        AND(AJ$8 &gt;= $AO10, AJ$8 &lt;= $AP10),
    _xlpm.ProjectCode,
          _xlfn.IFS($AQ10 = "Completed", 3,
                  $AQ10 = "Ongoing", 2,
                  $AQ10 = "Not Started", 1
          ),
    _xlpm.ProjectCode * _xlpm.IsBetween
)</f>
        <v>0</v>
      </c>
      <c r="AK10" s="7" cm="1">
        <f t="array" ref="AK10">_xlfn.LET(
    _xlpm.IsBetween,
        AND(AK$8 &gt;= $AO10, AK$8 &lt;= $AP10),
    _xlpm.ProjectCode,
          _xlfn.IFS($AQ10 = "Completed", 3,
                  $AQ10 = "Ongoing", 2,
                  $AQ10 = "Not Started", 1
          ),
    _xlpm.ProjectCode * _xlpm.IsBetween
)</f>
        <v>0</v>
      </c>
      <c r="AL10" s="7" cm="1">
        <f t="array" ref="AL10">_xlfn.LET(
    _xlpm.IsBetween,
        AND(AL$8 &gt;= $AO10, AL$8 &lt;= $AP10),
    _xlpm.ProjectCode,
          _xlfn.IFS($AQ10 = "Completed", 3,
                  $AQ10 = "Ongoing", 2,
                  $AQ10 = "Not Started", 1
          ),
    _xlpm.ProjectCode * _xlpm.IsBetween
)</f>
        <v>0</v>
      </c>
      <c r="AM10" s="7" cm="1">
        <f t="array" ref="AM10">_xlfn.LET(
    _xlpm.IsBetween,
        AND(AM$8 &gt;= $AO10, AM$8 &lt;= $AP10),
    _xlpm.ProjectCode,
          _xlfn.IFS($AQ10 = "Completed", 3,
                  $AQ10 = "Ongoing", 2,
                  $AQ10 = "Not Started", 1
          ),
    _xlpm.ProjectCode * _xlpm.IsBetween
)</f>
        <v>0</v>
      </c>
      <c r="AO10" s="1" cm="1">
        <f t="array" ref="AO10:AO34">ProjectData[Start Date]</f>
        <v>44927</v>
      </c>
      <c r="AP10" s="1" cm="1">
        <f t="array" ref="AP10:AP34">ProjectData[End Date]</f>
        <v>45291</v>
      </c>
      <c r="AQ10" t="str" cm="1">
        <f t="array" ref="AQ10:AQ34">ProjectData[Project Status]</f>
        <v>Completed</v>
      </c>
    </row>
    <row r="11" spans="2:43" x14ac:dyDescent="1">
      <c r="B11" t="str">
        <v>Clown Car Integration</v>
      </c>
      <c r="D11" s="7" cm="1">
        <f t="array" ref="D11">_xlfn.LET(
    _xlpm.IsBetween,
        AND(D$8 &gt;= $AO11, D$8 &lt;= $AP11),
    _xlpm.ProjectCode,
          _xlfn.IFS($AQ11 = "Completed", 3,
                  $AQ11 = "Ongoing", 2,
                  $AQ11 = "Not Started", 1
          ),
    _xlpm.ProjectCode * _xlpm.IsBetween
)</f>
        <v>0</v>
      </c>
      <c r="E11" s="7" cm="1">
        <f t="array" ref="E11">_xlfn.LET(
    _xlpm.IsBetween,
        AND(E$8 &gt;= $AO11, E$8 &lt;= $AP11),
    _xlpm.ProjectCode,
          _xlfn.IFS($AQ11 = "Completed", 3,
                  $AQ11 = "Ongoing", 2,
                  $AQ11 = "Not Started", 1
          ),
    _xlpm.ProjectCode * _xlpm.IsBetween
)</f>
        <v>3</v>
      </c>
      <c r="F11" s="7" cm="1">
        <f t="array" ref="F11">_xlfn.LET(
    _xlpm.IsBetween,
        AND(F$8 &gt;= $AO11, F$8 &lt;= $AP11),
    _xlpm.ProjectCode,
          _xlfn.IFS($AQ11 = "Completed", 3,
                  $AQ11 = "Ongoing", 2,
                  $AQ11 = "Not Started", 1
          ),
    _xlpm.ProjectCode * _xlpm.IsBetween
)</f>
        <v>3</v>
      </c>
      <c r="G11" s="7" cm="1">
        <f t="array" ref="G11">_xlfn.LET(
    _xlpm.IsBetween,
        AND(G$8 &gt;= $AO11, G$8 &lt;= $AP11),
    _xlpm.ProjectCode,
          _xlfn.IFS($AQ11 = "Completed", 3,
                  $AQ11 = "Ongoing", 2,
                  $AQ11 = "Not Started", 1
          ),
    _xlpm.ProjectCode * _xlpm.IsBetween
)</f>
        <v>3</v>
      </c>
      <c r="H11" s="7" cm="1">
        <f t="array" ref="H11">_xlfn.LET(
    _xlpm.IsBetween,
        AND(H$8 &gt;= $AO11, H$8 &lt;= $AP11),
    _xlpm.ProjectCode,
          _xlfn.IFS($AQ11 = "Completed", 3,
                  $AQ11 = "Ongoing", 2,
                  $AQ11 = "Not Started", 1
          ),
    _xlpm.ProjectCode * _xlpm.IsBetween
)</f>
        <v>3</v>
      </c>
      <c r="I11" s="7" cm="1">
        <f t="array" ref="I11">_xlfn.LET(
    _xlpm.IsBetween,
        AND(I$8 &gt;= $AO11, I$8 &lt;= $AP11),
    _xlpm.ProjectCode,
          _xlfn.IFS($AQ11 = "Completed", 3,
                  $AQ11 = "Ongoing", 2,
                  $AQ11 = "Not Started", 1
          ),
    _xlpm.ProjectCode * _xlpm.IsBetween
)</f>
        <v>3</v>
      </c>
      <c r="J11" s="7" cm="1">
        <f t="array" ref="J11">_xlfn.LET(
    _xlpm.IsBetween,
        AND(J$8 &gt;= $AO11, J$8 &lt;= $AP11),
    _xlpm.ProjectCode,
          _xlfn.IFS($AQ11 = "Completed", 3,
                  $AQ11 = "Ongoing", 2,
                  $AQ11 = "Not Started", 1
          ),
    _xlpm.ProjectCode * _xlpm.IsBetween
)</f>
        <v>3</v>
      </c>
      <c r="K11" s="7" cm="1">
        <f t="array" ref="K11">_xlfn.LET(
    _xlpm.IsBetween,
        AND(K$8 &gt;= $AO11, K$8 &lt;= $AP11),
    _xlpm.ProjectCode,
          _xlfn.IFS($AQ11 = "Completed", 3,
                  $AQ11 = "Ongoing", 2,
                  $AQ11 = "Not Started", 1
          ),
    _xlpm.ProjectCode * _xlpm.IsBetween
)</f>
        <v>3</v>
      </c>
      <c r="L11" s="7" cm="1">
        <f t="array" ref="L11">_xlfn.LET(
    _xlpm.IsBetween,
        AND(L$8 &gt;= $AO11, L$8 &lt;= $AP11),
    _xlpm.ProjectCode,
          _xlfn.IFS($AQ11 = "Completed", 3,
                  $AQ11 = "Ongoing", 2,
                  $AQ11 = "Not Started", 1
          ),
    _xlpm.ProjectCode * _xlpm.IsBetween
)</f>
        <v>3</v>
      </c>
      <c r="M11" s="7" cm="1">
        <f t="array" ref="M11">_xlfn.LET(
    _xlpm.IsBetween,
        AND(M$8 &gt;= $AO11, M$8 &lt;= $AP11),
    _xlpm.ProjectCode,
          _xlfn.IFS($AQ11 = "Completed", 3,
                  $AQ11 = "Ongoing", 2,
                  $AQ11 = "Not Started", 1
          ),
    _xlpm.ProjectCode * _xlpm.IsBetween
)</f>
        <v>3</v>
      </c>
      <c r="N11" s="7" cm="1">
        <f t="array" ref="N11">_xlfn.LET(
    _xlpm.IsBetween,
        AND(N$8 &gt;= $AO11, N$8 &lt;= $AP11),
    _xlpm.ProjectCode,
          _xlfn.IFS($AQ11 = "Completed", 3,
                  $AQ11 = "Ongoing", 2,
                  $AQ11 = "Not Started", 1
          ),
    _xlpm.ProjectCode * _xlpm.IsBetween
)</f>
        <v>3</v>
      </c>
      <c r="O11" s="7" cm="1">
        <f t="array" ref="O11">_xlfn.LET(
    _xlpm.IsBetween,
        AND(O$8 &gt;= $AO11, O$8 &lt;= $AP11),
    _xlpm.ProjectCode,
          _xlfn.IFS($AQ11 = "Completed", 3,
                  $AQ11 = "Ongoing", 2,
                  $AQ11 = "Not Started", 1
          ),
    _xlpm.ProjectCode * _xlpm.IsBetween
)</f>
        <v>3</v>
      </c>
      <c r="P11" s="7" cm="1">
        <f t="array" ref="P11">_xlfn.LET(
    _xlpm.IsBetween,
        AND(P$8 &gt;= $AO11, P$8 &lt;= $AP11),
    _xlpm.ProjectCode,
          _xlfn.IFS($AQ11 = "Completed", 3,
                  $AQ11 = "Ongoing", 2,
                  $AQ11 = "Not Started", 1
          ),
    _xlpm.ProjectCode * _xlpm.IsBetween
)</f>
        <v>0</v>
      </c>
      <c r="Q11" s="7" cm="1">
        <f t="array" ref="Q11">_xlfn.LET(
    _xlpm.IsBetween,
        AND(Q$8 &gt;= $AO11, Q$8 &lt;= $AP11),
    _xlpm.ProjectCode,
          _xlfn.IFS($AQ11 = "Completed", 3,
                  $AQ11 = "Ongoing", 2,
                  $AQ11 = "Not Started", 1
          ),
    _xlpm.ProjectCode * _xlpm.IsBetween
)</f>
        <v>0</v>
      </c>
      <c r="R11" s="7" cm="1">
        <f t="array" ref="R11">_xlfn.LET(
    _xlpm.IsBetween,
        AND(R$8 &gt;= $AO11, R$8 &lt;= $AP11),
    _xlpm.ProjectCode,
          _xlfn.IFS($AQ11 = "Completed", 3,
                  $AQ11 = "Ongoing", 2,
                  $AQ11 = "Not Started", 1
          ),
    _xlpm.ProjectCode * _xlpm.IsBetween
)</f>
        <v>0</v>
      </c>
      <c r="S11" s="7" cm="1">
        <f t="array" ref="S11">_xlfn.LET(
    _xlpm.IsBetween,
        AND(S$8 &gt;= $AO11, S$8 &lt;= $AP11),
    _xlpm.ProjectCode,
          _xlfn.IFS($AQ11 = "Completed", 3,
                  $AQ11 = "Ongoing", 2,
                  $AQ11 = "Not Started", 1
          ),
    _xlpm.ProjectCode * _xlpm.IsBetween
)</f>
        <v>0</v>
      </c>
      <c r="T11" s="7" cm="1">
        <f t="array" ref="T11">_xlfn.LET(
    _xlpm.IsBetween,
        AND(T$8 &gt;= $AO11, T$8 &lt;= $AP11),
    _xlpm.ProjectCode,
          _xlfn.IFS($AQ11 = "Completed", 3,
                  $AQ11 = "Ongoing", 2,
                  $AQ11 = "Not Started", 1
          ),
    _xlpm.ProjectCode * _xlpm.IsBetween
)</f>
        <v>0</v>
      </c>
      <c r="U11" s="7" cm="1">
        <f t="array" ref="U11">_xlfn.LET(
    _xlpm.IsBetween,
        AND(U$8 &gt;= $AO11, U$8 &lt;= $AP11),
    _xlpm.ProjectCode,
          _xlfn.IFS($AQ11 = "Completed", 3,
                  $AQ11 = "Ongoing", 2,
                  $AQ11 = "Not Started", 1
          ),
    _xlpm.ProjectCode * _xlpm.IsBetween
)</f>
        <v>0</v>
      </c>
      <c r="V11" s="7" cm="1">
        <f t="array" ref="V11">_xlfn.LET(
    _xlpm.IsBetween,
        AND(V$8 &gt;= $AO11, V$8 &lt;= $AP11),
    _xlpm.ProjectCode,
          _xlfn.IFS($AQ11 = "Completed", 3,
                  $AQ11 = "Ongoing", 2,
                  $AQ11 = "Not Started", 1
          ),
    _xlpm.ProjectCode * _xlpm.IsBetween
)</f>
        <v>0</v>
      </c>
      <c r="W11" s="7" cm="1">
        <f t="array" ref="W11">_xlfn.LET(
    _xlpm.IsBetween,
        AND(W$8 &gt;= $AO11, W$8 &lt;= $AP11),
    _xlpm.ProjectCode,
          _xlfn.IFS($AQ11 = "Completed", 3,
                  $AQ11 = "Ongoing", 2,
                  $AQ11 = "Not Started", 1
          ),
    _xlpm.ProjectCode * _xlpm.IsBetween
)</f>
        <v>0</v>
      </c>
      <c r="X11" s="7" cm="1">
        <f t="array" ref="X11">_xlfn.LET(
    _xlpm.IsBetween,
        AND(X$8 &gt;= $AO11, X$8 &lt;= $AP11),
    _xlpm.ProjectCode,
          _xlfn.IFS($AQ11 = "Completed", 3,
                  $AQ11 = "Ongoing", 2,
                  $AQ11 = "Not Started", 1
          ),
    _xlpm.ProjectCode * _xlpm.IsBetween
)</f>
        <v>0</v>
      </c>
      <c r="Y11" s="7" cm="1">
        <f t="array" ref="Y11">_xlfn.LET(
    _xlpm.IsBetween,
        AND(Y$8 &gt;= $AO11, Y$8 &lt;= $AP11),
    _xlpm.ProjectCode,
          _xlfn.IFS($AQ11 = "Completed", 3,
                  $AQ11 = "Ongoing", 2,
                  $AQ11 = "Not Started", 1
          ),
    _xlpm.ProjectCode * _xlpm.IsBetween
)</f>
        <v>0</v>
      </c>
      <c r="Z11" s="7" cm="1">
        <f t="array" ref="Z11">_xlfn.LET(
    _xlpm.IsBetween,
        AND(Z$8 &gt;= $AO11, Z$8 &lt;= $AP11),
    _xlpm.ProjectCode,
          _xlfn.IFS($AQ11 = "Completed", 3,
                  $AQ11 = "Ongoing", 2,
                  $AQ11 = "Not Started", 1
          ),
    _xlpm.ProjectCode * _xlpm.IsBetween
)</f>
        <v>0</v>
      </c>
      <c r="AA11" s="7" cm="1">
        <f t="array" ref="AA11">_xlfn.LET(
    _xlpm.IsBetween,
        AND(AA$8 &gt;= $AO11, AA$8 &lt;= $AP11),
    _xlpm.ProjectCode,
          _xlfn.IFS($AQ11 = "Completed", 3,
                  $AQ11 = "Ongoing", 2,
                  $AQ11 = "Not Started", 1
          ),
    _xlpm.ProjectCode * _xlpm.IsBetween
)</f>
        <v>0</v>
      </c>
      <c r="AB11" s="7" cm="1">
        <f t="array" ref="AB11">_xlfn.LET(
    _xlpm.IsBetween,
        AND(AB$8 &gt;= $AO11, AB$8 &lt;= $AP11),
    _xlpm.ProjectCode,
          _xlfn.IFS($AQ11 = "Completed", 3,
                  $AQ11 = "Ongoing", 2,
                  $AQ11 = "Not Started", 1
          ),
    _xlpm.ProjectCode * _xlpm.IsBetween
)</f>
        <v>0</v>
      </c>
      <c r="AC11" s="7" cm="1">
        <f t="array" ref="AC11">_xlfn.LET(
    _xlpm.IsBetween,
        AND(AC$8 &gt;= $AO11, AC$8 &lt;= $AP11),
    _xlpm.ProjectCode,
          _xlfn.IFS($AQ11 = "Completed", 3,
                  $AQ11 = "Ongoing", 2,
                  $AQ11 = "Not Started", 1
          ),
    _xlpm.ProjectCode * _xlpm.IsBetween
)</f>
        <v>0</v>
      </c>
      <c r="AD11" s="7" cm="1">
        <f t="array" ref="AD11">_xlfn.LET(
    _xlpm.IsBetween,
        AND(AD$8 &gt;= $AO11, AD$8 &lt;= $AP11),
    _xlpm.ProjectCode,
          _xlfn.IFS($AQ11 = "Completed", 3,
                  $AQ11 = "Ongoing", 2,
                  $AQ11 = "Not Started", 1
          ),
    _xlpm.ProjectCode * _xlpm.IsBetween
)</f>
        <v>0</v>
      </c>
      <c r="AE11" s="7" cm="1">
        <f t="array" ref="AE11">_xlfn.LET(
    _xlpm.IsBetween,
        AND(AE$8 &gt;= $AO11, AE$8 &lt;= $AP11),
    _xlpm.ProjectCode,
          _xlfn.IFS($AQ11 = "Completed", 3,
                  $AQ11 = "Ongoing", 2,
                  $AQ11 = "Not Started", 1
          ),
    _xlpm.ProjectCode * _xlpm.IsBetween
)</f>
        <v>0</v>
      </c>
      <c r="AF11" s="7" cm="1">
        <f t="array" ref="AF11">_xlfn.LET(
    _xlpm.IsBetween,
        AND(AF$8 &gt;= $AO11, AF$8 &lt;= $AP11),
    _xlpm.ProjectCode,
          _xlfn.IFS($AQ11 = "Completed", 3,
                  $AQ11 = "Ongoing", 2,
                  $AQ11 = "Not Started", 1
          ),
    _xlpm.ProjectCode * _xlpm.IsBetween
)</f>
        <v>0</v>
      </c>
      <c r="AG11" s="7" cm="1">
        <f t="array" ref="AG11">_xlfn.LET(
    _xlpm.IsBetween,
        AND(AG$8 &gt;= $AO11, AG$8 &lt;= $AP11),
    _xlpm.ProjectCode,
          _xlfn.IFS($AQ11 = "Completed", 3,
                  $AQ11 = "Ongoing", 2,
                  $AQ11 = "Not Started", 1
          ),
    _xlpm.ProjectCode * _xlpm.IsBetween
)</f>
        <v>0</v>
      </c>
      <c r="AH11" s="7" cm="1">
        <f t="array" ref="AH11">_xlfn.LET(
    _xlpm.IsBetween,
        AND(AH$8 &gt;= $AO11, AH$8 &lt;= $AP11),
    _xlpm.ProjectCode,
          _xlfn.IFS($AQ11 = "Completed", 3,
                  $AQ11 = "Ongoing", 2,
                  $AQ11 = "Not Started", 1
          ),
    _xlpm.ProjectCode * _xlpm.IsBetween
)</f>
        <v>0</v>
      </c>
      <c r="AI11" s="7" cm="1">
        <f t="array" ref="AI11">_xlfn.LET(
    _xlpm.IsBetween,
        AND(AI$8 &gt;= $AO11, AI$8 &lt;= $AP11),
    _xlpm.ProjectCode,
          _xlfn.IFS($AQ11 = "Completed", 3,
                  $AQ11 = "Ongoing", 2,
                  $AQ11 = "Not Started", 1
          ),
    _xlpm.ProjectCode * _xlpm.IsBetween
)</f>
        <v>0</v>
      </c>
      <c r="AJ11" s="7" cm="1">
        <f t="array" ref="AJ11">_xlfn.LET(
    _xlpm.IsBetween,
        AND(AJ$8 &gt;= $AO11, AJ$8 &lt;= $AP11),
    _xlpm.ProjectCode,
          _xlfn.IFS($AQ11 = "Completed", 3,
                  $AQ11 = "Ongoing", 2,
                  $AQ11 = "Not Started", 1
          ),
    _xlpm.ProjectCode * _xlpm.IsBetween
)</f>
        <v>0</v>
      </c>
      <c r="AK11" s="7" cm="1">
        <f t="array" ref="AK11">_xlfn.LET(
    _xlpm.IsBetween,
        AND(AK$8 &gt;= $AO11, AK$8 &lt;= $AP11),
    _xlpm.ProjectCode,
          _xlfn.IFS($AQ11 = "Completed", 3,
                  $AQ11 = "Ongoing", 2,
                  $AQ11 = "Not Started", 1
          ),
    _xlpm.ProjectCode * _xlpm.IsBetween
)</f>
        <v>0</v>
      </c>
      <c r="AL11" s="7" cm="1">
        <f t="array" ref="AL11">_xlfn.LET(
    _xlpm.IsBetween,
        AND(AL$8 &gt;= $AO11, AL$8 &lt;= $AP11),
    _xlpm.ProjectCode,
          _xlfn.IFS($AQ11 = "Completed", 3,
                  $AQ11 = "Ongoing", 2,
                  $AQ11 = "Not Started", 1
          ),
    _xlpm.ProjectCode * _xlpm.IsBetween
)</f>
        <v>0</v>
      </c>
      <c r="AM11" s="7" cm="1">
        <f t="array" ref="AM11">_xlfn.LET(
    _xlpm.IsBetween,
        AND(AM$8 &gt;= $AO11, AM$8 &lt;= $AP11),
    _xlpm.ProjectCode,
          _xlfn.IFS($AQ11 = "Completed", 3,
                  $AQ11 = "Ongoing", 2,
                  $AQ11 = "Not Started", 1
          ),
    _xlpm.ProjectCode * _xlpm.IsBetween
)</f>
        <v>0</v>
      </c>
      <c r="AO11" s="1">
        <v>44958</v>
      </c>
      <c r="AP11" s="1">
        <v>45261</v>
      </c>
      <c r="AQ11" t="str">
        <v>Completed</v>
      </c>
    </row>
    <row r="12" spans="2:43" x14ac:dyDescent="1">
      <c r="B12" t="str">
        <v>Tickling Timer Setup</v>
      </c>
      <c r="D12" s="7" cm="1">
        <f t="array" ref="D12">_xlfn.LET(
    _xlpm.IsBetween,
        AND(D$8 &gt;= $AO12, D$8 &lt;= $AP12),
    _xlpm.ProjectCode,
          _xlfn.IFS($AQ12 = "Completed", 3,
                  $AQ12 = "Ongoing", 2,
                  $AQ12 = "Not Started", 1
          ),
    _xlpm.ProjectCode * _xlpm.IsBetween
)</f>
        <v>0</v>
      </c>
      <c r="E12" s="7" cm="1">
        <f t="array" ref="E12">_xlfn.LET(
    _xlpm.IsBetween,
        AND(E$8 &gt;= $AO12, E$8 &lt;= $AP12),
    _xlpm.ProjectCode,
          _xlfn.IFS($AQ12 = "Completed", 3,
                  $AQ12 = "Ongoing", 2,
                  $AQ12 = "Not Started", 1
          ),
    _xlpm.ProjectCode * _xlpm.IsBetween
)</f>
        <v>0</v>
      </c>
      <c r="F12" s="7" cm="1">
        <f t="array" ref="F12">_xlfn.LET(
    _xlpm.IsBetween,
        AND(F$8 &gt;= $AO12, F$8 &lt;= $AP12),
    _xlpm.ProjectCode,
          _xlfn.IFS($AQ12 = "Completed", 3,
                  $AQ12 = "Ongoing", 2,
                  $AQ12 = "Not Started", 1
          ),
    _xlpm.ProjectCode * _xlpm.IsBetween
)</f>
        <v>3</v>
      </c>
      <c r="G12" s="7" cm="1">
        <f t="array" ref="G12">_xlfn.LET(
    _xlpm.IsBetween,
        AND(G$8 &gt;= $AO12, G$8 &lt;= $AP12),
    _xlpm.ProjectCode,
          _xlfn.IFS($AQ12 = "Completed", 3,
                  $AQ12 = "Ongoing", 2,
                  $AQ12 = "Not Started", 1
          ),
    _xlpm.ProjectCode * _xlpm.IsBetween
)</f>
        <v>3</v>
      </c>
      <c r="H12" s="7" cm="1">
        <f t="array" ref="H12">_xlfn.LET(
    _xlpm.IsBetween,
        AND(H$8 &gt;= $AO12, H$8 &lt;= $AP12),
    _xlpm.ProjectCode,
          _xlfn.IFS($AQ12 = "Completed", 3,
                  $AQ12 = "Ongoing", 2,
                  $AQ12 = "Not Started", 1
          ),
    _xlpm.ProjectCode * _xlpm.IsBetween
)</f>
        <v>3</v>
      </c>
      <c r="I12" s="7" cm="1">
        <f t="array" ref="I12">_xlfn.LET(
    _xlpm.IsBetween,
        AND(I$8 &gt;= $AO12, I$8 &lt;= $AP12),
    _xlpm.ProjectCode,
          _xlfn.IFS($AQ12 = "Completed", 3,
                  $AQ12 = "Ongoing", 2,
                  $AQ12 = "Not Started", 1
          ),
    _xlpm.ProjectCode * _xlpm.IsBetween
)</f>
        <v>3</v>
      </c>
      <c r="J12" s="7" cm="1">
        <f t="array" ref="J12">_xlfn.LET(
    _xlpm.IsBetween,
        AND(J$8 &gt;= $AO12, J$8 &lt;= $AP12),
    _xlpm.ProjectCode,
          _xlfn.IFS($AQ12 = "Completed", 3,
                  $AQ12 = "Ongoing", 2,
                  $AQ12 = "Not Started", 1
          ),
    _xlpm.ProjectCode * _xlpm.IsBetween
)</f>
        <v>3</v>
      </c>
      <c r="K12" s="7" cm="1">
        <f t="array" ref="K12">_xlfn.LET(
    _xlpm.IsBetween,
        AND(K$8 &gt;= $AO12, K$8 &lt;= $AP12),
    _xlpm.ProjectCode,
          _xlfn.IFS($AQ12 = "Completed", 3,
                  $AQ12 = "Ongoing", 2,
                  $AQ12 = "Not Started", 1
          ),
    _xlpm.ProjectCode * _xlpm.IsBetween
)</f>
        <v>3</v>
      </c>
      <c r="L12" s="7" cm="1">
        <f t="array" ref="L12">_xlfn.LET(
    _xlpm.IsBetween,
        AND(L$8 &gt;= $AO12, L$8 &lt;= $AP12),
    _xlpm.ProjectCode,
          _xlfn.IFS($AQ12 = "Completed", 3,
                  $AQ12 = "Ongoing", 2,
                  $AQ12 = "Not Started", 1
          ),
    _xlpm.ProjectCode * _xlpm.IsBetween
)</f>
        <v>3</v>
      </c>
      <c r="M12" s="7" cm="1">
        <f t="array" ref="M12">_xlfn.LET(
    _xlpm.IsBetween,
        AND(M$8 &gt;= $AO12, M$8 &lt;= $AP12),
    _xlpm.ProjectCode,
          _xlfn.IFS($AQ12 = "Completed", 3,
                  $AQ12 = "Ongoing", 2,
                  $AQ12 = "Not Started", 1
          ),
    _xlpm.ProjectCode * _xlpm.IsBetween
)</f>
        <v>3</v>
      </c>
      <c r="N12" s="7" cm="1">
        <f t="array" ref="N12">_xlfn.LET(
    _xlpm.IsBetween,
        AND(N$8 &gt;= $AO12, N$8 &lt;= $AP12),
    _xlpm.ProjectCode,
          _xlfn.IFS($AQ12 = "Completed", 3,
                  $AQ12 = "Ongoing", 2,
                  $AQ12 = "Not Started", 1
          ),
    _xlpm.ProjectCode * _xlpm.IsBetween
)</f>
        <v>3</v>
      </c>
      <c r="O12" s="7" cm="1">
        <f t="array" ref="O12">_xlfn.LET(
    _xlpm.IsBetween,
        AND(O$8 &gt;= $AO12, O$8 &lt;= $AP12),
    _xlpm.ProjectCode,
          _xlfn.IFS($AQ12 = "Completed", 3,
                  $AQ12 = "Ongoing", 2,
                  $AQ12 = "Not Started", 1
          ),
    _xlpm.ProjectCode * _xlpm.IsBetween
)</f>
        <v>3</v>
      </c>
      <c r="P12" s="7" cm="1">
        <f t="array" ref="P12">_xlfn.LET(
    _xlpm.IsBetween,
        AND(P$8 &gt;= $AO12, P$8 &lt;= $AP12),
    _xlpm.ProjectCode,
          _xlfn.IFS($AQ12 = "Completed", 3,
                  $AQ12 = "Ongoing", 2,
                  $AQ12 = "Not Started", 1
          ),
    _xlpm.ProjectCode * _xlpm.IsBetween
)</f>
        <v>3</v>
      </c>
      <c r="Q12" s="7" cm="1">
        <f t="array" ref="Q12">_xlfn.LET(
    _xlpm.IsBetween,
        AND(Q$8 &gt;= $AO12, Q$8 &lt;= $AP12),
    _xlpm.ProjectCode,
          _xlfn.IFS($AQ12 = "Completed", 3,
                  $AQ12 = "Ongoing", 2,
                  $AQ12 = "Not Started", 1
          ),
    _xlpm.ProjectCode * _xlpm.IsBetween
)</f>
        <v>3</v>
      </c>
      <c r="R12" s="7" cm="1">
        <f t="array" ref="R12">_xlfn.LET(
    _xlpm.IsBetween,
        AND(R$8 &gt;= $AO12, R$8 &lt;= $AP12),
    _xlpm.ProjectCode,
          _xlfn.IFS($AQ12 = "Completed", 3,
                  $AQ12 = "Ongoing", 2,
                  $AQ12 = "Not Started", 1
          ),
    _xlpm.ProjectCode * _xlpm.IsBetween
)</f>
        <v>0</v>
      </c>
      <c r="S12" s="7" cm="1">
        <f t="array" ref="S12">_xlfn.LET(
    _xlpm.IsBetween,
        AND(S$8 &gt;= $AO12, S$8 &lt;= $AP12),
    _xlpm.ProjectCode,
          _xlfn.IFS($AQ12 = "Completed", 3,
                  $AQ12 = "Ongoing", 2,
                  $AQ12 = "Not Started", 1
          ),
    _xlpm.ProjectCode * _xlpm.IsBetween
)</f>
        <v>0</v>
      </c>
      <c r="T12" s="7" cm="1">
        <f t="array" ref="T12">_xlfn.LET(
    _xlpm.IsBetween,
        AND(T$8 &gt;= $AO12, T$8 &lt;= $AP12),
    _xlpm.ProjectCode,
          _xlfn.IFS($AQ12 = "Completed", 3,
                  $AQ12 = "Ongoing", 2,
                  $AQ12 = "Not Started", 1
          ),
    _xlpm.ProjectCode * _xlpm.IsBetween
)</f>
        <v>0</v>
      </c>
      <c r="U12" s="7" cm="1">
        <f t="array" ref="U12">_xlfn.LET(
    _xlpm.IsBetween,
        AND(U$8 &gt;= $AO12, U$8 &lt;= $AP12),
    _xlpm.ProjectCode,
          _xlfn.IFS($AQ12 = "Completed", 3,
                  $AQ12 = "Ongoing", 2,
                  $AQ12 = "Not Started", 1
          ),
    _xlpm.ProjectCode * _xlpm.IsBetween
)</f>
        <v>0</v>
      </c>
      <c r="V12" s="7" cm="1">
        <f t="array" ref="V12">_xlfn.LET(
    _xlpm.IsBetween,
        AND(V$8 &gt;= $AO12, V$8 &lt;= $AP12),
    _xlpm.ProjectCode,
          _xlfn.IFS($AQ12 = "Completed", 3,
                  $AQ12 = "Ongoing", 2,
                  $AQ12 = "Not Started", 1
          ),
    _xlpm.ProjectCode * _xlpm.IsBetween
)</f>
        <v>0</v>
      </c>
      <c r="W12" s="7" cm="1">
        <f t="array" ref="W12">_xlfn.LET(
    _xlpm.IsBetween,
        AND(W$8 &gt;= $AO12, W$8 &lt;= $AP12),
    _xlpm.ProjectCode,
          _xlfn.IFS($AQ12 = "Completed", 3,
                  $AQ12 = "Ongoing", 2,
                  $AQ12 = "Not Started", 1
          ),
    _xlpm.ProjectCode * _xlpm.IsBetween
)</f>
        <v>0</v>
      </c>
      <c r="X12" s="7" cm="1">
        <f t="array" ref="X12">_xlfn.LET(
    _xlpm.IsBetween,
        AND(X$8 &gt;= $AO12, X$8 &lt;= $AP12),
    _xlpm.ProjectCode,
          _xlfn.IFS($AQ12 = "Completed", 3,
                  $AQ12 = "Ongoing", 2,
                  $AQ12 = "Not Started", 1
          ),
    _xlpm.ProjectCode * _xlpm.IsBetween
)</f>
        <v>0</v>
      </c>
      <c r="Y12" s="7" cm="1">
        <f t="array" ref="Y12">_xlfn.LET(
    _xlpm.IsBetween,
        AND(Y$8 &gt;= $AO12, Y$8 &lt;= $AP12),
    _xlpm.ProjectCode,
          _xlfn.IFS($AQ12 = "Completed", 3,
                  $AQ12 = "Ongoing", 2,
                  $AQ12 = "Not Started", 1
          ),
    _xlpm.ProjectCode * _xlpm.IsBetween
)</f>
        <v>0</v>
      </c>
      <c r="Z12" s="7" cm="1">
        <f t="array" ref="Z12">_xlfn.LET(
    _xlpm.IsBetween,
        AND(Z$8 &gt;= $AO12, Z$8 &lt;= $AP12),
    _xlpm.ProjectCode,
          _xlfn.IFS($AQ12 = "Completed", 3,
                  $AQ12 = "Ongoing", 2,
                  $AQ12 = "Not Started", 1
          ),
    _xlpm.ProjectCode * _xlpm.IsBetween
)</f>
        <v>0</v>
      </c>
      <c r="AA12" s="7" cm="1">
        <f t="array" ref="AA12">_xlfn.LET(
    _xlpm.IsBetween,
        AND(AA$8 &gt;= $AO12, AA$8 &lt;= $AP12),
    _xlpm.ProjectCode,
          _xlfn.IFS($AQ12 = "Completed", 3,
                  $AQ12 = "Ongoing", 2,
                  $AQ12 = "Not Started", 1
          ),
    _xlpm.ProjectCode * _xlpm.IsBetween
)</f>
        <v>0</v>
      </c>
      <c r="AB12" s="7" cm="1">
        <f t="array" ref="AB12">_xlfn.LET(
    _xlpm.IsBetween,
        AND(AB$8 &gt;= $AO12, AB$8 &lt;= $AP12),
    _xlpm.ProjectCode,
          _xlfn.IFS($AQ12 = "Completed", 3,
                  $AQ12 = "Ongoing", 2,
                  $AQ12 = "Not Started", 1
          ),
    _xlpm.ProjectCode * _xlpm.IsBetween
)</f>
        <v>0</v>
      </c>
      <c r="AC12" s="7" cm="1">
        <f t="array" ref="AC12">_xlfn.LET(
    _xlpm.IsBetween,
        AND(AC$8 &gt;= $AO12, AC$8 &lt;= $AP12),
    _xlpm.ProjectCode,
          _xlfn.IFS($AQ12 = "Completed", 3,
                  $AQ12 = "Ongoing", 2,
                  $AQ12 = "Not Started", 1
          ),
    _xlpm.ProjectCode * _xlpm.IsBetween
)</f>
        <v>0</v>
      </c>
      <c r="AD12" s="7" cm="1">
        <f t="array" ref="AD12">_xlfn.LET(
    _xlpm.IsBetween,
        AND(AD$8 &gt;= $AO12, AD$8 &lt;= $AP12),
    _xlpm.ProjectCode,
          _xlfn.IFS($AQ12 = "Completed", 3,
                  $AQ12 = "Ongoing", 2,
                  $AQ12 = "Not Started", 1
          ),
    _xlpm.ProjectCode * _xlpm.IsBetween
)</f>
        <v>0</v>
      </c>
      <c r="AE12" s="7" cm="1">
        <f t="array" ref="AE12">_xlfn.LET(
    _xlpm.IsBetween,
        AND(AE$8 &gt;= $AO12, AE$8 &lt;= $AP12),
    _xlpm.ProjectCode,
          _xlfn.IFS($AQ12 = "Completed", 3,
                  $AQ12 = "Ongoing", 2,
                  $AQ12 = "Not Started", 1
          ),
    _xlpm.ProjectCode * _xlpm.IsBetween
)</f>
        <v>0</v>
      </c>
      <c r="AF12" s="7" cm="1">
        <f t="array" ref="AF12">_xlfn.LET(
    _xlpm.IsBetween,
        AND(AF$8 &gt;= $AO12, AF$8 &lt;= $AP12),
    _xlpm.ProjectCode,
          _xlfn.IFS($AQ12 = "Completed", 3,
                  $AQ12 = "Ongoing", 2,
                  $AQ12 = "Not Started", 1
          ),
    _xlpm.ProjectCode * _xlpm.IsBetween
)</f>
        <v>0</v>
      </c>
      <c r="AG12" s="7" cm="1">
        <f t="array" ref="AG12">_xlfn.LET(
    _xlpm.IsBetween,
        AND(AG$8 &gt;= $AO12, AG$8 &lt;= $AP12),
    _xlpm.ProjectCode,
          _xlfn.IFS($AQ12 = "Completed", 3,
                  $AQ12 = "Ongoing", 2,
                  $AQ12 = "Not Started", 1
          ),
    _xlpm.ProjectCode * _xlpm.IsBetween
)</f>
        <v>0</v>
      </c>
      <c r="AH12" s="7" cm="1">
        <f t="array" ref="AH12">_xlfn.LET(
    _xlpm.IsBetween,
        AND(AH$8 &gt;= $AO12, AH$8 &lt;= $AP12),
    _xlpm.ProjectCode,
          _xlfn.IFS($AQ12 = "Completed", 3,
                  $AQ12 = "Ongoing", 2,
                  $AQ12 = "Not Started", 1
          ),
    _xlpm.ProjectCode * _xlpm.IsBetween
)</f>
        <v>0</v>
      </c>
      <c r="AI12" s="7" cm="1">
        <f t="array" ref="AI12">_xlfn.LET(
    _xlpm.IsBetween,
        AND(AI$8 &gt;= $AO12, AI$8 &lt;= $AP12),
    _xlpm.ProjectCode,
          _xlfn.IFS($AQ12 = "Completed", 3,
                  $AQ12 = "Ongoing", 2,
                  $AQ12 = "Not Started", 1
          ),
    _xlpm.ProjectCode * _xlpm.IsBetween
)</f>
        <v>0</v>
      </c>
      <c r="AJ12" s="7" cm="1">
        <f t="array" ref="AJ12">_xlfn.LET(
    _xlpm.IsBetween,
        AND(AJ$8 &gt;= $AO12, AJ$8 &lt;= $AP12),
    _xlpm.ProjectCode,
          _xlfn.IFS($AQ12 = "Completed", 3,
                  $AQ12 = "Ongoing", 2,
                  $AQ12 = "Not Started", 1
          ),
    _xlpm.ProjectCode * _xlpm.IsBetween
)</f>
        <v>0</v>
      </c>
      <c r="AK12" s="7" cm="1">
        <f t="array" ref="AK12">_xlfn.LET(
    _xlpm.IsBetween,
        AND(AK$8 &gt;= $AO12, AK$8 &lt;= $AP12),
    _xlpm.ProjectCode,
          _xlfn.IFS($AQ12 = "Completed", 3,
                  $AQ12 = "Ongoing", 2,
                  $AQ12 = "Not Started", 1
          ),
    _xlpm.ProjectCode * _xlpm.IsBetween
)</f>
        <v>0</v>
      </c>
      <c r="AL12" s="7" cm="1">
        <f t="array" ref="AL12">_xlfn.LET(
    _xlpm.IsBetween,
        AND(AL$8 &gt;= $AO12, AL$8 &lt;= $AP12),
    _xlpm.ProjectCode,
          _xlfn.IFS($AQ12 = "Completed", 3,
                  $AQ12 = "Ongoing", 2,
                  $AQ12 = "Not Started", 1
          ),
    _xlpm.ProjectCode * _xlpm.IsBetween
)</f>
        <v>0</v>
      </c>
      <c r="AM12" s="7" cm="1">
        <f t="array" ref="AM12">_xlfn.LET(
    _xlpm.IsBetween,
        AND(AM$8 &gt;= $AO12, AM$8 &lt;= $AP12),
    _xlpm.ProjectCode,
          _xlfn.IFS($AQ12 = "Completed", 3,
                  $AQ12 = "Ongoing", 2,
                  $AQ12 = "Not Started", 1
          ),
    _xlpm.ProjectCode * _xlpm.IsBetween
)</f>
        <v>0</v>
      </c>
      <c r="AO12" s="1">
        <v>44986</v>
      </c>
      <c r="AP12" s="1">
        <v>45350</v>
      </c>
      <c r="AQ12" t="str">
        <v>Completed</v>
      </c>
    </row>
    <row r="13" spans="2:43" x14ac:dyDescent="1">
      <c r="B13" t="str">
        <v>Joke Distribution Network</v>
      </c>
      <c r="D13" s="7" cm="1">
        <f t="array" ref="D13">_xlfn.LET(
    _xlpm.IsBetween,
        AND(D$8 &gt;= $AO13, D$8 &lt;= $AP13),
    _xlpm.ProjectCode,
          _xlfn.IFS($AQ13 = "Completed", 3,
                  $AQ13 = "Ongoing", 2,
                  $AQ13 = "Not Started", 1
          ),
    _xlpm.ProjectCode * _xlpm.IsBetween
)</f>
        <v>0</v>
      </c>
      <c r="E13" s="7" cm="1">
        <f t="array" ref="E13">_xlfn.LET(
    _xlpm.IsBetween,
        AND(E$8 &gt;= $AO13, E$8 &lt;= $AP13),
    _xlpm.ProjectCode,
          _xlfn.IFS($AQ13 = "Completed", 3,
                  $AQ13 = "Ongoing", 2,
                  $AQ13 = "Not Started", 1
          ),
    _xlpm.ProjectCode * _xlpm.IsBetween
)</f>
        <v>0</v>
      </c>
      <c r="F13" s="7" cm="1">
        <f t="array" ref="F13">_xlfn.LET(
    _xlpm.IsBetween,
        AND(F$8 &gt;= $AO13, F$8 &lt;= $AP13),
    _xlpm.ProjectCode,
          _xlfn.IFS($AQ13 = "Completed", 3,
                  $AQ13 = "Ongoing", 2,
                  $AQ13 = "Not Started", 1
          ),
    _xlpm.ProjectCode * _xlpm.IsBetween
)</f>
        <v>0</v>
      </c>
      <c r="G13" s="7" cm="1">
        <f t="array" ref="G13">_xlfn.LET(
    _xlpm.IsBetween,
        AND(G$8 &gt;= $AO13, G$8 &lt;= $AP13),
    _xlpm.ProjectCode,
          _xlfn.IFS($AQ13 = "Completed", 3,
                  $AQ13 = "Ongoing", 2,
                  $AQ13 = "Not Started", 1
          ),
    _xlpm.ProjectCode * _xlpm.IsBetween
)</f>
        <v>3</v>
      </c>
      <c r="H13" s="7" cm="1">
        <f t="array" ref="H13">_xlfn.LET(
    _xlpm.IsBetween,
        AND(H$8 &gt;= $AO13, H$8 &lt;= $AP13),
    _xlpm.ProjectCode,
          _xlfn.IFS($AQ13 = "Completed", 3,
                  $AQ13 = "Ongoing", 2,
                  $AQ13 = "Not Started", 1
          ),
    _xlpm.ProjectCode * _xlpm.IsBetween
)</f>
        <v>3</v>
      </c>
      <c r="I13" s="7" cm="1">
        <f t="array" ref="I13">_xlfn.LET(
    _xlpm.IsBetween,
        AND(I$8 &gt;= $AO13, I$8 &lt;= $AP13),
    _xlpm.ProjectCode,
          _xlfn.IFS($AQ13 = "Completed", 3,
                  $AQ13 = "Ongoing", 2,
                  $AQ13 = "Not Started", 1
          ),
    _xlpm.ProjectCode * _xlpm.IsBetween
)</f>
        <v>3</v>
      </c>
      <c r="J13" s="7" cm="1">
        <f t="array" ref="J13">_xlfn.LET(
    _xlpm.IsBetween,
        AND(J$8 &gt;= $AO13, J$8 &lt;= $AP13),
    _xlpm.ProjectCode,
          _xlfn.IFS($AQ13 = "Completed", 3,
                  $AQ13 = "Ongoing", 2,
                  $AQ13 = "Not Started", 1
          ),
    _xlpm.ProjectCode * _xlpm.IsBetween
)</f>
        <v>3</v>
      </c>
      <c r="K13" s="7" cm="1">
        <f t="array" ref="K13">_xlfn.LET(
    _xlpm.IsBetween,
        AND(K$8 &gt;= $AO13, K$8 &lt;= $AP13),
    _xlpm.ProjectCode,
          _xlfn.IFS($AQ13 = "Completed", 3,
                  $AQ13 = "Ongoing", 2,
                  $AQ13 = "Not Started", 1
          ),
    _xlpm.ProjectCode * _xlpm.IsBetween
)</f>
        <v>3</v>
      </c>
      <c r="L13" s="7" cm="1">
        <f t="array" ref="L13">_xlfn.LET(
    _xlpm.IsBetween,
        AND(L$8 &gt;= $AO13, L$8 &lt;= $AP13),
    _xlpm.ProjectCode,
          _xlfn.IFS($AQ13 = "Completed", 3,
                  $AQ13 = "Ongoing", 2,
                  $AQ13 = "Not Started", 1
          ),
    _xlpm.ProjectCode * _xlpm.IsBetween
)</f>
        <v>3</v>
      </c>
      <c r="M13" s="7" cm="1">
        <f t="array" ref="M13">_xlfn.LET(
    _xlpm.IsBetween,
        AND(M$8 &gt;= $AO13, M$8 &lt;= $AP13),
    _xlpm.ProjectCode,
          _xlfn.IFS($AQ13 = "Completed", 3,
                  $AQ13 = "Ongoing", 2,
                  $AQ13 = "Not Started", 1
          ),
    _xlpm.ProjectCode * _xlpm.IsBetween
)</f>
        <v>3</v>
      </c>
      <c r="N13" s="7" cm="1">
        <f t="array" ref="N13">_xlfn.LET(
    _xlpm.IsBetween,
        AND(N$8 &gt;= $AO13, N$8 &lt;= $AP13),
    _xlpm.ProjectCode,
          _xlfn.IFS($AQ13 = "Completed", 3,
                  $AQ13 = "Ongoing", 2,
                  $AQ13 = "Not Started", 1
          ),
    _xlpm.ProjectCode * _xlpm.IsBetween
)</f>
        <v>3</v>
      </c>
      <c r="O13" s="7" cm="1">
        <f t="array" ref="O13">_xlfn.LET(
    _xlpm.IsBetween,
        AND(O$8 &gt;= $AO13, O$8 &lt;= $AP13),
    _xlpm.ProjectCode,
          _xlfn.IFS($AQ13 = "Completed", 3,
                  $AQ13 = "Ongoing", 2,
                  $AQ13 = "Not Started", 1
          ),
    _xlpm.ProjectCode * _xlpm.IsBetween
)</f>
        <v>0</v>
      </c>
      <c r="P13" s="7" cm="1">
        <f t="array" ref="P13">_xlfn.LET(
    _xlpm.IsBetween,
        AND(P$8 &gt;= $AO13, P$8 &lt;= $AP13),
    _xlpm.ProjectCode,
          _xlfn.IFS($AQ13 = "Completed", 3,
                  $AQ13 = "Ongoing", 2,
                  $AQ13 = "Not Started", 1
          ),
    _xlpm.ProjectCode * _xlpm.IsBetween
)</f>
        <v>0</v>
      </c>
      <c r="Q13" s="7" cm="1">
        <f t="array" ref="Q13">_xlfn.LET(
    _xlpm.IsBetween,
        AND(Q$8 &gt;= $AO13, Q$8 &lt;= $AP13),
    _xlpm.ProjectCode,
          _xlfn.IFS($AQ13 = "Completed", 3,
                  $AQ13 = "Ongoing", 2,
                  $AQ13 = "Not Started", 1
          ),
    _xlpm.ProjectCode * _xlpm.IsBetween
)</f>
        <v>0</v>
      </c>
      <c r="R13" s="7" cm="1">
        <f t="array" ref="R13">_xlfn.LET(
    _xlpm.IsBetween,
        AND(R$8 &gt;= $AO13, R$8 &lt;= $AP13),
    _xlpm.ProjectCode,
          _xlfn.IFS($AQ13 = "Completed", 3,
                  $AQ13 = "Ongoing", 2,
                  $AQ13 = "Not Started", 1
          ),
    _xlpm.ProjectCode * _xlpm.IsBetween
)</f>
        <v>0</v>
      </c>
      <c r="S13" s="7" cm="1">
        <f t="array" ref="S13">_xlfn.LET(
    _xlpm.IsBetween,
        AND(S$8 &gt;= $AO13, S$8 &lt;= $AP13),
    _xlpm.ProjectCode,
          _xlfn.IFS($AQ13 = "Completed", 3,
                  $AQ13 = "Ongoing", 2,
                  $AQ13 = "Not Started", 1
          ),
    _xlpm.ProjectCode * _xlpm.IsBetween
)</f>
        <v>0</v>
      </c>
      <c r="T13" s="7" cm="1">
        <f t="array" ref="T13">_xlfn.LET(
    _xlpm.IsBetween,
        AND(T$8 &gt;= $AO13, T$8 &lt;= $AP13),
    _xlpm.ProjectCode,
          _xlfn.IFS($AQ13 = "Completed", 3,
                  $AQ13 = "Ongoing", 2,
                  $AQ13 = "Not Started", 1
          ),
    _xlpm.ProjectCode * _xlpm.IsBetween
)</f>
        <v>0</v>
      </c>
      <c r="U13" s="7" cm="1">
        <f t="array" ref="U13">_xlfn.LET(
    _xlpm.IsBetween,
        AND(U$8 &gt;= $AO13, U$8 &lt;= $AP13),
    _xlpm.ProjectCode,
          _xlfn.IFS($AQ13 = "Completed", 3,
                  $AQ13 = "Ongoing", 2,
                  $AQ13 = "Not Started", 1
          ),
    _xlpm.ProjectCode * _xlpm.IsBetween
)</f>
        <v>0</v>
      </c>
      <c r="V13" s="7" cm="1">
        <f t="array" ref="V13">_xlfn.LET(
    _xlpm.IsBetween,
        AND(V$8 &gt;= $AO13, V$8 &lt;= $AP13),
    _xlpm.ProjectCode,
          _xlfn.IFS($AQ13 = "Completed", 3,
                  $AQ13 = "Ongoing", 2,
                  $AQ13 = "Not Started", 1
          ),
    _xlpm.ProjectCode * _xlpm.IsBetween
)</f>
        <v>0</v>
      </c>
      <c r="W13" s="7" cm="1">
        <f t="array" ref="W13">_xlfn.LET(
    _xlpm.IsBetween,
        AND(W$8 &gt;= $AO13, W$8 &lt;= $AP13),
    _xlpm.ProjectCode,
          _xlfn.IFS($AQ13 = "Completed", 3,
                  $AQ13 = "Ongoing", 2,
                  $AQ13 = "Not Started", 1
          ),
    _xlpm.ProjectCode * _xlpm.IsBetween
)</f>
        <v>0</v>
      </c>
      <c r="X13" s="7" cm="1">
        <f t="array" ref="X13">_xlfn.LET(
    _xlpm.IsBetween,
        AND(X$8 &gt;= $AO13, X$8 &lt;= $AP13),
    _xlpm.ProjectCode,
          _xlfn.IFS($AQ13 = "Completed", 3,
                  $AQ13 = "Ongoing", 2,
                  $AQ13 = "Not Started", 1
          ),
    _xlpm.ProjectCode * _xlpm.IsBetween
)</f>
        <v>0</v>
      </c>
      <c r="Y13" s="7" cm="1">
        <f t="array" ref="Y13">_xlfn.LET(
    _xlpm.IsBetween,
        AND(Y$8 &gt;= $AO13, Y$8 &lt;= $AP13),
    _xlpm.ProjectCode,
          _xlfn.IFS($AQ13 = "Completed", 3,
                  $AQ13 = "Ongoing", 2,
                  $AQ13 = "Not Started", 1
          ),
    _xlpm.ProjectCode * _xlpm.IsBetween
)</f>
        <v>0</v>
      </c>
      <c r="Z13" s="7" cm="1">
        <f t="array" ref="Z13">_xlfn.LET(
    _xlpm.IsBetween,
        AND(Z$8 &gt;= $AO13, Z$8 &lt;= $AP13),
    _xlpm.ProjectCode,
          _xlfn.IFS($AQ13 = "Completed", 3,
                  $AQ13 = "Ongoing", 2,
                  $AQ13 = "Not Started", 1
          ),
    _xlpm.ProjectCode * _xlpm.IsBetween
)</f>
        <v>0</v>
      </c>
      <c r="AA13" s="7" cm="1">
        <f t="array" ref="AA13">_xlfn.LET(
    _xlpm.IsBetween,
        AND(AA$8 &gt;= $AO13, AA$8 &lt;= $AP13),
    _xlpm.ProjectCode,
          _xlfn.IFS($AQ13 = "Completed", 3,
                  $AQ13 = "Ongoing", 2,
                  $AQ13 = "Not Started", 1
          ),
    _xlpm.ProjectCode * _xlpm.IsBetween
)</f>
        <v>0</v>
      </c>
      <c r="AB13" s="7" cm="1">
        <f t="array" ref="AB13">_xlfn.LET(
    _xlpm.IsBetween,
        AND(AB$8 &gt;= $AO13, AB$8 &lt;= $AP13),
    _xlpm.ProjectCode,
          _xlfn.IFS($AQ13 = "Completed", 3,
                  $AQ13 = "Ongoing", 2,
                  $AQ13 = "Not Started", 1
          ),
    _xlpm.ProjectCode * _xlpm.IsBetween
)</f>
        <v>0</v>
      </c>
      <c r="AC13" s="7" cm="1">
        <f t="array" ref="AC13">_xlfn.LET(
    _xlpm.IsBetween,
        AND(AC$8 &gt;= $AO13, AC$8 &lt;= $AP13),
    _xlpm.ProjectCode,
          _xlfn.IFS($AQ13 = "Completed", 3,
                  $AQ13 = "Ongoing", 2,
                  $AQ13 = "Not Started", 1
          ),
    _xlpm.ProjectCode * _xlpm.IsBetween
)</f>
        <v>0</v>
      </c>
      <c r="AD13" s="7" cm="1">
        <f t="array" ref="AD13">_xlfn.LET(
    _xlpm.IsBetween,
        AND(AD$8 &gt;= $AO13, AD$8 &lt;= $AP13),
    _xlpm.ProjectCode,
          _xlfn.IFS($AQ13 = "Completed", 3,
                  $AQ13 = "Ongoing", 2,
                  $AQ13 = "Not Started", 1
          ),
    _xlpm.ProjectCode * _xlpm.IsBetween
)</f>
        <v>0</v>
      </c>
      <c r="AE13" s="7" cm="1">
        <f t="array" ref="AE13">_xlfn.LET(
    _xlpm.IsBetween,
        AND(AE$8 &gt;= $AO13, AE$8 &lt;= $AP13),
    _xlpm.ProjectCode,
          _xlfn.IFS($AQ13 = "Completed", 3,
                  $AQ13 = "Ongoing", 2,
                  $AQ13 = "Not Started", 1
          ),
    _xlpm.ProjectCode * _xlpm.IsBetween
)</f>
        <v>0</v>
      </c>
      <c r="AF13" s="7" cm="1">
        <f t="array" ref="AF13">_xlfn.LET(
    _xlpm.IsBetween,
        AND(AF$8 &gt;= $AO13, AF$8 &lt;= $AP13),
    _xlpm.ProjectCode,
          _xlfn.IFS($AQ13 = "Completed", 3,
                  $AQ13 = "Ongoing", 2,
                  $AQ13 = "Not Started", 1
          ),
    _xlpm.ProjectCode * _xlpm.IsBetween
)</f>
        <v>0</v>
      </c>
      <c r="AG13" s="7" cm="1">
        <f t="array" ref="AG13">_xlfn.LET(
    _xlpm.IsBetween,
        AND(AG$8 &gt;= $AO13, AG$8 &lt;= $AP13),
    _xlpm.ProjectCode,
          _xlfn.IFS($AQ13 = "Completed", 3,
                  $AQ13 = "Ongoing", 2,
                  $AQ13 = "Not Started", 1
          ),
    _xlpm.ProjectCode * _xlpm.IsBetween
)</f>
        <v>0</v>
      </c>
      <c r="AH13" s="7" cm="1">
        <f t="array" ref="AH13">_xlfn.LET(
    _xlpm.IsBetween,
        AND(AH$8 &gt;= $AO13, AH$8 &lt;= $AP13),
    _xlpm.ProjectCode,
          _xlfn.IFS($AQ13 = "Completed", 3,
                  $AQ13 = "Ongoing", 2,
                  $AQ13 = "Not Started", 1
          ),
    _xlpm.ProjectCode * _xlpm.IsBetween
)</f>
        <v>0</v>
      </c>
      <c r="AI13" s="7" cm="1">
        <f t="array" ref="AI13">_xlfn.LET(
    _xlpm.IsBetween,
        AND(AI$8 &gt;= $AO13, AI$8 &lt;= $AP13),
    _xlpm.ProjectCode,
          _xlfn.IFS($AQ13 = "Completed", 3,
                  $AQ13 = "Ongoing", 2,
                  $AQ13 = "Not Started", 1
          ),
    _xlpm.ProjectCode * _xlpm.IsBetween
)</f>
        <v>0</v>
      </c>
      <c r="AJ13" s="7" cm="1">
        <f t="array" ref="AJ13">_xlfn.LET(
    _xlpm.IsBetween,
        AND(AJ$8 &gt;= $AO13, AJ$8 &lt;= $AP13),
    _xlpm.ProjectCode,
          _xlfn.IFS($AQ13 = "Completed", 3,
                  $AQ13 = "Ongoing", 2,
                  $AQ13 = "Not Started", 1
          ),
    _xlpm.ProjectCode * _xlpm.IsBetween
)</f>
        <v>0</v>
      </c>
      <c r="AK13" s="7" cm="1">
        <f t="array" ref="AK13">_xlfn.LET(
    _xlpm.IsBetween,
        AND(AK$8 &gt;= $AO13, AK$8 &lt;= $AP13),
    _xlpm.ProjectCode,
          _xlfn.IFS($AQ13 = "Completed", 3,
                  $AQ13 = "Ongoing", 2,
                  $AQ13 = "Not Started", 1
          ),
    _xlpm.ProjectCode * _xlpm.IsBetween
)</f>
        <v>0</v>
      </c>
      <c r="AL13" s="7" cm="1">
        <f t="array" ref="AL13">_xlfn.LET(
    _xlpm.IsBetween,
        AND(AL$8 &gt;= $AO13, AL$8 &lt;= $AP13),
    _xlpm.ProjectCode,
          _xlfn.IFS($AQ13 = "Completed", 3,
                  $AQ13 = "Ongoing", 2,
                  $AQ13 = "Not Started", 1
          ),
    _xlpm.ProjectCode * _xlpm.IsBetween
)</f>
        <v>0</v>
      </c>
      <c r="AM13" s="7" cm="1">
        <f t="array" ref="AM13">_xlfn.LET(
    _xlpm.IsBetween,
        AND(AM$8 &gt;= $AO13, AM$8 &lt;= $AP13),
    _xlpm.ProjectCode,
          _xlfn.IFS($AQ13 = "Completed", 3,
                  $AQ13 = "Ongoing", 2,
                  $AQ13 = "Not Started", 1
          ),
    _xlpm.ProjectCode * _xlpm.IsBetween
)</f>
        <v>0</v>
      </c>
      <c r="AO13" s="1">
        <v>45017</v>
      </c>
      <c r="AP13" s="1">
        <v>45260</v>
      </c>
      <c r="AQ13" t="str">
        <v>Completed</v>
      </c>
    </row>
    <row r="14" spans="2:43" x14ac:dyDescent="1">
      <c r="B14" t="str">
        <v>Giggle Gas Plant</v>
      </c>
      <c r="D14" s="7" cm="1">
        <f t="array" ref="D14">_xlfn.LET(
    _xlpm.IsBetween,
        AND(D$8 &gt;= $AO14, D$8 &lt;= $AP14),
    _xlpm.ProjectCode,
          _xlfn.IFS($AQ14 = "Completed", 3,
                  $AQ14 = "Ongoing", 2,
                  $AQ14 = "Not Started", 1
          ),
    _xlpm.ProjectCode * _xlpm.IsBetween
)</f>
        <v>0</v>
      </c>
      <c r="E14" s="7" cm="1">
        <f t="array" ref="E14">_xlfn.LET(
    _xlpm.IsBetween,
        AND(E$8 &gt;= $AO14, E$8 &lt;= $AP14),
    _xlpm.ProjectCode,
          _xlfn.IFS($AQ14 = "Completed", 3,
                  $AQ14 = "Ongoing", 2,
                  $AQ14 = "Not Started", 1
          ),
    _xlpm.ProjectCode * _xlpm.IsBetween
)</f>
        <v>0</v>
      </c>
      <c r="F14" s="7" cm="1">
        <f t="array" ref="F14">_xlfn.LET(
    _xlpm.IsBetween,
        AND(F$8 &gt;= $AO14, F$8 &lt;= $AP14),
    _xlpm.ProjectCode,
          _xlfn.IFS($AQ14 = "Completed", 3,
                  $AQ14 = "Ongoing", 2,
                  $AQ14 = "Not Started", 1
          ),
    _xlpm.ProjectCode * _xlpm.IsBetween
)</f>
        <v>0</v>
      </c>
      <c r="G14" s="7" cm="1">
        <f t="array" ref="G14">_xlfn.LET(
    _xlpm.IsBetween,
        AND(G$8 &gt;= $AO14, G$8 &lt;= $AP14),
    _xlpm.ProjectCode,
          _xlfn.IFS($AQ14 = "Completed", 3,
                  $AQ14 = "Ongoing", 2,
                  $AQ14 = "Not Started", 1
          ),
    _xlpm.ProjectCode * _xlpm.IsBetween
)</f>
        <v>0</v>
      </c>
      <c r="H14" s="7" cm="1">
        <f t="array" ref="H14">_xlfn.LET(
    _xlpm.IsBetween,
        AND(H$8 &gt;= $AO14, H$8 &lt;= $AP14),
    _xlpm.ProjectCode,
          _xlfn.IFS($AQ14 = "Completed", 3,
                  $AQ14 = "Ongoing", 2,
                  $AQ14 = "Not Started", 1
          ),
    _xlpm.ProjectCode * _xlpm.IsBetween
)</f>
        <v>3</v>
      </c>
      <c r="I14" s="7" cm="1">
        <f t="array" ref="I14">_xlfn.LET(
    _xlpm.IsBetween,
        AND(I$8 &gt;= $AO14, I$8 &lt;= $AP14),
    _xlpm.ProjectCode,
          _xlfn.IFS($AQ14 = "Completed", 3,
                  $AQ14 = "Ongoing", 2,
                  $AQ14 = "Not Started", 1
          ),
    _xlpm.ProjectCode * _xlpm.IsBetween
)</f>
        <v>3</v>
      </c>
      <c r="J14" s="7" cm="1">
        <f t="array" ref="J14">_xlfn.LET(
    _xlpm.IsBetween,
        AND(J$8 &gt;= $AO14, J$8 &lt;= $AP14),
    _xlpm.ProjectCode,
          _xlfn.IFS($AQ14 = "Completed", 3,
                  $AQ14 = "Ongoing", 2,
                  $AQ14 = "Not Started", 1
          ),
    _xlpm.ProjectCode * _xlpm.IsBetween
)</f>
        <v>3</v>
      </c>
      <c r="K14" s="7" cm="1">
        <f t="array" ref="K14">_xlfn.LET(
    _xlpm.IsBetween,
        AND(K$8 &gt;= $AO14, K$8 &lt;= $AP14),
    _xlpm.ProjectCode,
          _xlfn.IFS($AQ14 = "Completed", 3,
                  $AQ14 = "Ongoing", 2,
                  $AQ14 = "Not Started", 1
          ),
    _xlpm.ProjectCode * _xlpm.IsBetween
)</f>
        <v>3</v>
      </c>
      <c r="L14" s="7" cm="1">
        <f t="array" ref="L14">_xlfn.LET(
    _xlpm.IsBetween,
        AND(L$8 &gt;= $AO14, L$8 &lt;= $AP14),
    _xlpm.ProjectCode,
          _xlfn.IFS($AQ14 = "Completed", 3,
                  $AQ14 = "Ongoing", 2,
                  $AQ14 = "Not Started", 1
          ),
    _xlpm.ProjectCode * _xlpm.IsBetween
)</f>
        <v>3</v>
      </c>
      <c r="M14" s="7" cm="1">
        <f t="array" ref="M14">_xlfn.LET(
    _xlpm.IsBetween,
        AND(M$8 &gt;= $AO14, M$8 &lt;= $AP14),
    _xlpm.ProjectCode,
          _xlfn.IFS($AQ14 = "Completed", 3,
                  $AQ14 = "Ongoing", 2,
                  $AQ14 = "Not Started", 1
          ),
    _xlpm.ProjectCode * _xlpm.IsBetween
)</f>
        <v>3</v>
      </c>
      <c r="N14" s="7" cm="1">
        <f t="array" ref="N14">_xlfn.LET(
    _xlpm.IsBetween,
        AND(N$8 &gt;= $AO14, N$8 &lt;= $AP14),
    _xlpm.ProjectCode,
          _xlfn.IFS($AQ14 = "Completed", 3,
                  $AQ14 = "Ongoing", 2,
                  $AQ14 = "Not Started", 1
          ),
    _xlpm.ProjectCode * _xlpm.IsBetween
)</f>
        <v>3</v>
      </c>
      <c r="O14" s="7" cm="1">
        <f t="array" ref="O14">_xlfn.LET(
    _xlpm.IsBetween,
        AND(O$8 &gt;= $AO14, O$8 &lt;= $AP14),
    _xlpm.ProjectCode,
          _xlfn.IFS($AQ14 = "Completed", 3,
                  $AQ14 = "Ongoing", 2,
                  $AQ14 = "Not Started", 1
          ),
    _xlpm.ProjectCode * _xlpm.IsBetween
)</f>
        <v>3</v>
      </c>
      <c r="P14" s="7" cm="1">
        <f t="array" ref="P14">_xlfn.LET(
    _xlpm.IsBetween,
        AND(P$8 &gt;= $AO14, P$8 &lt;= $AP14),
    _xlpm.ProjectCode,
          _xlfn.IFS($AQ14 = "Completed", 3,
                  $AQ14 = "Ongoing", 2,
                  $AQ14 = "Not Started", 1
          ),
    _xlpm.ProjectCode * _xlpm.IsBetween
)</f>
        <v>0</v>
      </c>
      <c r="Q14" s="7" cm="1">
        <f t="array" ref="Q14">_xlfn.LET(
    _xlpm.IsBetween,
        AND(Q$8 &gt;= $AO14, Q$8 &lt;= $AP14),
    _xlpm.ProjectCode,
          _xlfn.IFS($AQ14 = "Completed", 3,
                  $AQ14 = "Ongoing", 2,
                  $AQ14 = "Not Started", 1
          ),
    _xlpm.ProjectCode * _xlpm.IsBetween
)</f>
        <v>0</v>
      </c>
      <c r="R14" s="7" cm="1">
        <f t="array" ref="R14">_xlfn.LET(
    _xlpm.IsBetween,
        AND(R$8 &gt;= $AO14, R$8 &lt;= $AP14),
    _xlpm.ProjectCode,
          _xlfn.IFS($AQ14 = "Completed", 3,
                  $AQ14 = "Ongoing", 2,
                  $AQ14 = "Not Started", 1
          ),
    _xlpm.ProjectCode * _xlpm.IsBetween
)</f>
        <v>0</v>
      </c>
      <c r="S14" s="7" cm="1">
        <f t="array" ref="S14">_xlfn.LET(
    _xlpm.IsBetween,
        AND(S$8 &gt;= $AO14, S$8 &lt;= $AP14),
    _xlpm.ProjectCode,
          _xlfn.IFS($AQ14 = "Completed", 3,
                  $AQ14 = "Ongoing", 2,
                  $AQ14 = "Not Started", 1
          ),
    _xlpm.ProjectCode * _xlpm.IsBetween
)</f>
        <v>0</v>
      </c>
      <c r="T14" s="7" cm="1">
        <f t="array" ref="T14">_xlfn.LET(
    _xlpm.IsBetween,
        AND(T$8 &gt;= $AO14, T$8 &lt;= $AP14),
    _xlpm.ProjectCode,
          _xlfn.IFS($AQ14 = "Completed", 3,
                  $AQ14 = "Ongoing", 2,
                  $AQ14 = "Not Started", 1
          ),
    _xlpm.ProjectCode * _xlpm.IsBetween
)</f>
        <v>0</v>
      </c>
      <c r="U14" s="7" cm="1">
        <f t="array" ref="U14">_xlfn.LET(
    _xlpm.IsBetween,
        AND(U$8 &gt;= $AO14, U$8 &lt;= $AP14),
    _xlpm.ProjectCode,
          _xlfn.IFS($AQ14 = "Completed", 3,
                  $AQ14 = "Ongoing", 2,
                  $AQ14 = "Not Started", 1
          ),
    _xlpm.ProjectCode * _xlpm.IsBetween
)</f>
        <v>0</v>
      </c>
      <c r="V14" s="7" cm="1">
        <f t="array" ref="V14">_xlfn.LET(
    _xlpm.IsBetween,
        AND(V$8 &gt;= $AO14, V$8 &lt;= $AP14),
    _xlpm.ProjectCode,
          _xlfn.IFS($AQ14 = "Completed", 3,
                  $AQ14 = "Ongoing", 2,
                  $AQ14 = "Not Started", 1
          ),
    _xlpm.ProjectCode * _xlpm.IsBetween
)</f>
        <v>0</v>
      </c>
      <c r="W14" s="7" cm="1">
        <f t="array" ref="W14">_xlfn.LET(
    _xlpm.IsBetween,
        AND(W$8 &gt;= $AO14, W$8 &lt;= $AP14),
    _xlpm.ProjectCode,
          _xlfn.IFS($AQ14 = "Completed", 3,
                  $AQ14 = "Ongoing", 2,
                  $AQ14 = "Not Started", 1
          ),
    _xlpm.ProjectCode * _xlpm.IsBetween
)</f>
        <v>0</v>
      </c>
      <c r="X14" s="7" cm="1">
        <f t="array" ref="X14">_xlfn.LET(
    _xlpm.IsBetween,
        AND(X$8 &gt;= $AO14, X$8 &lt;= $AP14),
    _xlpm.ProjectCode,
          _xlfn.IFS($AQ14 = "Completed", 3,
                  $AQ14 = "Ongoing", 2,
                  $AQ14 = "Not Started", 1
          ),
    _xlpm.ProjectCode * _xlpm.IsBetween
)</f>
        <v>0</v>
      </c>
      <c r="Y14" s="7" cm="1">
        <f t="array" ref="Y14">_xlfn.LET(
    _xlpm.IsBetween,
        AND(Y$8 &gt;= $AO14, Y$8 &lt;= $AP14),
    _xlpm.ProjectCode,
          _xlfn.IFS($AQ14 = "Completed", 3,
                  $AQ14 = "Ongoing", 2,
                  $AQ14 = "Not Started", 1
          ),
    _xlpm.ProjectCode * _xlpm.IsBetween
)</f>
        <v>0</v>
      </c>
      <c r="Z14" s="7" cm="1">
        <f t="array" ref="Z14">_xlfn.LET(
    _xlpm.IsBetween,
        AND(Z$8 &gt;= $AO14, Z$8 &lt;= $AP14),
    _xlpm.ProjectCode,
          _xlfn.IFS($AQ14 = "Completed", 3,
                  $AQ14 = "Ongoing", 2,
                  $AQ14 = "Not Started", 1
          ),
    _xlpm.ProjectCode * _xlpm.IsBetween
)</f>
        <v>0</v>
      </c>
      <c r="AA14" s="7" cm="1">
        <f t="array" ref="AA14">_xlfn.LET(
    _xlpm.IsBetween,
        AND(AA$8 &gt;= $AO14, AA$8 &lt;= $AP14),
    _xlpm.ProjectCode,
          _xlfn.IFS($AQ14 = "Completed", 3,
                  $AQ14 = "Ongoing", 2,
                  $AQ14 = "Not Started", 1
          ),
    _xlpm.ProjectCode * _xlpm.IsBetween
)</f>
        <v>0</v>
      </c>
      <c r="AB14" s="7" cm="1">
        <f t="array" ref="AB14">_xlfn.LET(
    _xlpm.IsBetween,
        AND(AB$8 &gt;= $AO14, AB$8 &lt;= $AP14),
    _xlpm.ProjectCode,
          _xlfn.IFS($AQ14 = "Completed", 3,
                  $AQ14 = "Ongoing", 2,
                  $AQ14 = "Not Started", 1
          ),
    _xlpm.ProjectCode * _xlpm.IsBetween
)</f>
        <v>0</v>
      </c>
      <c r="AC14" s="7" cm="1">
        <f t="array" ref="AC14">_xlfn.LET(
    _xlpm.IsBetween,
        AND(AC$8 &gt;= $AO14, AC$8 &lt;= $AP14),
    _xlpm.ProjectCode,
          _xlfn.IFS($AQ14 = "Completed", 3,
                  $AQ14 = "Ongoing", 2,
                  $AQ14 = "Not Started", 1
          ),
    _xlpm.ProjectCode * _xlpm.IsBetween
)</f>
        <v>0</v>
      </c>
      <c r="AD14" s="7" cm="1">
        <f t="array" ref="AD14">_xlfn.LET(
    _xlpm.IsBetween,
        AND(AD$8 &gt;= $AO14, AD$8 &lt;= $AP14),
    _xlpm.ProjectCode,
          _xlfn.IFS($AQ14 = "Completed", 3,
                  $AQ14 = "Ongoing", 2,
                  $AQ14 = "Not Started", 1
          ),
    _xlpm.ProjectCode * _xlpm.IsBetween
)</f>
        <v>0</v>
      </c>
      <c r="AE14" s="7" cm="1">
        <f t="array" ref="AE14">_xlfn.LET(
    _xlpm.IsBetween,
        AND(AE$8 &gt;= $AO14, AE$8 &lt;= $AP14),
    _xlpm.ProjectCode,
          _xlfn.IFS($AQ14 = "Completed", 3,
                  $AQ14 = "Ongoing", 2,
                  $AQ14 = "Not Started", 1
          ),
    _xlpm.ProjectCode * _xlpm.IsBetween
)</f>
        <v>0</v>
      </c>
      <c r="AF14" s="7" cm="1">
        <f t="array" ref="AF14">_xlfn.LET(
    _xlpm.IsBetween,
        AND(AF$8 &gt;= $AO14, AF$8 &lt;= $AP14),
    _xlpm.ProjectCode,
          _xlfn.IFS($AQ14 = "Completed", 3,
                  $AQ14 = "Ongoing", 2,
                  $AQ14 = "Not Started", 1
          ),
    _xlpm.ProjectCode * _xlpm.IsBetween
)</f>
        <v>0</v>
      </c>
      <c r="AG14" s="7" cm="1">
        <f t="array" ref="AG14">_xlfn.LET(
    _xlpm.IsBetween,
        AND(AG$8 &gt;= $AO14, AG$8 &lt;= $AP14),
    _xlpm.ProjectCode,
          _xlfn.IFS($AQ14 = "Completed", 3,
                  $AQ14 = "Ongoing", 2,
                  $AQ14 = "Not Started", 1
          ),
    _xlpm.ProjectCode * _xlpm.IsBetween
)</f>
        <v>0</v>
      </c>
      <c r="AH14" s="7" cm="1">
        <f t="array" ref="AH14">_xlfn.LET(
    _xlpm.IsBetween,
        AND(AH$8 &gt;= $AO14, AH$8 &lt;= $AP14),
    _xlpm.ProjectCode,
          _xlfn.IFS($AQ14 = "Completed", 3,
                  $AQ14 = "Ongoing", 2,
                  $AQ14 = "Not Started", 1
          ),
    _xlpm.ProjectCode * _xlpm.IsBetween
)</f>
        <v>0</v>
      </c>
      <c r="AI14" s="7" cm="1">
        <f t="array" ref="AI14">_xlfn.LET(
    _xlpm.IsBetween,
        AND(AI$8 &gt;= $AO14, AI$8 &lt;= $AP14),
    _xlpm.ProjectCode,
          _xlfn.IFS($AQ14 = "Completed", 3,
                  $AQ14 = "Ongoing", 2,
                  $AQ14 = "Not Started", 1
          ),
    _xlpm.ProjectCode * _xlpm.IsBetween
)</f>
        <v>0</v>
      </c>
      <c r="AJ14" s="7" cm="1">
        <f t="array" ref="AJ14">_xlfn.LET(
    _xlpm.IsBetween,
        AND(AJ$8 &gt;= $AO14, AJ$8 &lt;= $AP14),
    _xlpm.ProjectCode,
          _xlfn.IFS($AQ14 = "Completed", 3,
                  $AQ14 = "Ongoing", 2,
                  $AQ14 = "Not Started", 1
          ),
    _xlpm.ProjectCode * _xlpm.IsBetween
)</f>
        <v>0</v>
      </c>
      <c r="AK14" s="7" cm="1">
        <f t="array" ref="AK14">_xlfn.LET(
    _xlpm.IsBetween,
        AND(AK$8 &gt;= $AO14, AK$8 &lt;= $AP14),
    _xlpm.ProjectCode,
          _xlfn.IFS($AQ14 = "Completed", 3,
                  $AQ14 = "Ongoing", 2,
                  $AQ14 = "Not Started", 1
          ),
    _xlpm.ProjectCode * _xlpm.IsBetween
)</f>
        <v>0</v>
      </c>
      <c r="AL14" s="7" cm="1">
        <f t="array" ref="AL14">_xlfn.LET(
    _xlpm.IsBetween,
        AND(AL$8 &gt;= $AO14, AL$8 &lt;= $AP14),
    _xlpm.ProjectCode,
          _xlfn.IFS($AQ14 = "Completed", 3,
                  $AQ14 = "Ongoing", 2,
                  $AQ14 = "Not Started", 1
          ),
    _xlpm.ProjectCode * _xlpm.IsBetween
)</f>
        <v>0</v>
      </c>
      <c r="AM14" s="7" cm="1">
        <f t="array" ref="AM14">_xlfn.LET(
    _xlpm.IsBetween,
        AND(AM$8 &gt;= $AO14, AM$8 &lt;= $AP14),
    _xlpm.ProjectCode,
          _xlfn.IFS($AQ14 = "Completed", 3,
                  $AQ14 = "Ongoing", 2,
                  $AQ14 = "Not Started", 1
          ),
    _xlpm.ProjectCode * _xlpm.IsBetween
)</f>
        <v>0</v>
      </c>
      <c r="AO14" s="1">
        <v>45047</v>
      </c>
      <c r="AP14" s="1">
        <v>45291</v>
      </c>
      <c r="AQ14" t="str">
        <v>Completed</v>
      </c>
    </row>
    <row r="15" spans="2:43" x14ac:dyDescent="1">
      <c r="B15" t="str">
        <v>Mirth Manufacturing</v>
      </c>
      <c r="D15" s="7" cm="1">
        <f t="array" ref="D15">_xlfn.LET(
    _xlpm.IsBetween,
        AND(D$8 &gt;= $AO15, D$8 &lt;= $AP15),
    _xlpm.ProjectCode,
          _xlfn.IFS($AQ15 = "Completed", 3,
                  $AQ15 = "Ongoing", 2,
                  $AQ15 = "Not Started", 1
          ),
    _xlpm.ProjectCode * _xlpm.IsBetween
)</f>
        <v>0</v>
      </c>
      <c r="E15" s="7" cm="1">
        <f t="array" ref="E15">_xlfn.LET(
    _xlpm.IsBetween,
        AND(E$8 &gt;= $AO15, E$8 &lt;= $AP15),
    _xlpm.ProjectCode,
          _xlfn.IFS($AQ15 = "Completed", 3,
                  $AQ15 = "Ongoing", 2,
                  $AQ15 = "Not Started", 1
          ),
    _xlpm.ProjectCode * _xlpm.IsBetween
)</f>
        <v>0</v>
      </c>
      <c r="F15" s="7" cm="1">
        <f t="array" ref="F15">_xlfn.LET(
    _xlpm.IsBetween,
        AND(F$8 &gt;= $AO15, F$8 &lt;= $AP15),
    _xlpm.ProjectCode,
          _xlfn.IFS($AQ15 = "Completed", 3,
                  $AQ15 = "Ongoing", 2,
                  $AQ15 = "Not Started", 1
          ),
    _xlpm.ProjectCode * _xlpm.IsBetween
)</f>
        <v>0</v>
      </c>
      <c r="G15" s="7" cm="1">
        <f t="array" ref="G15">_xlfn.LET(
    _xlpm.IsBetween,
        AND(G$8 &gt;= $AO15, G$8 &lt;= $AP15),
    _xlpm.ProjectCode,
          _xlfn.IFS($AQ15 = "Completed", 3,
                  $AQ15 = "Ongoing", 2,
                  $AQ15 = "Not Started", 1
          ),
    _xlpm.ProjectCode * _xlpm.IsBetween
)</f>
        <v>0</v>
      </c>
      <c r="H15" s="7" cm="1">
        <f t="array" ref="H15">_xlfn.LET(
    _xlpm.IsBetween,
        AND(H$8 &gt;= $AO15, H$8 &lt;= $AP15),
    _xlpm.ProjectCode,
          _xlfn.IFS($AQ15 = "Completed", 3,
                  $AQ15 = "Ongoing", 2,
                  $AQ15 = "Not Started", 1
          ),
    _xlpm.ProjectCode * _xlpm.IsBetween
)</f>
        <v>0</v>
      </c>
      <c r="I15" s="7" cm="1">
        <f t="array" ref="I15">_xlfn.LET(
    _xlpm.IsBetween,
        AND(I$8 &gt;= $AO15, I$8 &lt;= $AP15),
    _xlpm.ProjectCode,
          _xlfn.IFS($AQ15 = "Completed", 3,
                  $AQ15 = "Ongoing", 2,
                  $AQ15 = "Not Started", 1
          ),
    _xlpm.ProjectCode * _xlpm.IsBetween
)</f>
        <v>3</v>
      </c>
      <c r="J15" s="7" cm="1">
        <f t="array" ref="J15">_xlfn.LET(
    _xlpm.IsBetween,
        AND(J$8 &gt;= $AO15, J$8 &lt;= $AP15),
    _xlpm.ProjectCode,
          _xlfn.IFS($AQ15 = "Completed", 3,
                  $AQ15 = "Ongoing", 2,
                  $AQ15 = "Not Started", 1
          ),
    _xlpm.ProjectCode * _xlpm.IsBetween
)</f>
        <v>3</v>
      </c>
      <c r="K15" s="7" cm="1">
        <f t="array" ref="K15">_xlfn.LET(
    _xlpm.IsBetween,
        AND(K$8 &gt;= $AO15, K$8 &lt;= $AP15),
    _xlpm.ProjectCode,
          _xlfn.IFS($AQ15 = "Completed", 3,
                  $AQ15 = "Ongoing", 2,
                  $AQ15 = "Not Started", 1
          ),
    _xlpm.ProjectCode * _xlpm.IsBetween
)</f>
        <v>3</v>
      </c>
      <c r="L15" s="7" cm="1">
        <f t="array" ref="L15">_xlfn.LET(
    _xlpm.IsBetween,
        AND(L$8 &gt;= $AO15, L$8 &lt;= $AP15),
    _xlpm.ProjectCode,
          _xlfn.IFS($AQ15 = "Completed", 3,
                  $AQ15 = "Ongoing", 2,
                  $AQ15 = "Not Started", 1
          ),
    _xlpm.ProjectCode * _xlpm.IsBetween
)</f>
        <v>3</v>
      </c>
      <c r="M15" s="7" cm="1">
        <f t="array" ref="M15">_xlfn.LET(
    _xlpm.IsBetween,
        AND(M$8 &gt;= $AO15, M$8 &lt;= $AP15),
    _xlpm.ProjectCode,
          _xlfn.IFS($AQ15 = "Completed", 3,
                  $AQ15 = "Ongoing", 2,
                  $AQ15 = "Not Started", 1
          ),
    _xlpm.ProjectCode * _xlpm.IsBetween
)</f>
        <v>3</v>
      </c>
      <c r="N15" s="7" cm="1">
        <f t="array" ref="N15">_xlfn.LET(
    _xlpm.IsBetween,
        AND(N$8 &gt;= $AO15, N$8 &lt;= $AP15),
    _xlpm.ProjectCode,
          _xlfn.IFS($AQ15 = "Completed", 3,
                  $AQ15 = "Ongoing", 2,
                  $AQ15 = "Not Started", 1
          ),
    _xlpm.ProjectCode * _xlpm.IsBetween
)</f>
        <v>3</v>
      </c>
      <c r="O15" s="7" cm="1">
        <f t="array" ref="O15">_xlfn.LET(
    _xlpm.IsBetween,
        AND(O$8 &gt;= $AO15, O$8 &lt;= $AP15),
    _xlpm.ProjectCode,
          _xlfn.IFS($AQ15 = "Completed", 3,
                  $AQ15 = "Ongoing", 2,
                  $AQ15 = "Not Started", 1
          ),
    _xlpm.ProjectCode * _xlpm.IsBetween
)</f>
        <v>3</v>
      </c>
      <c r="P15" s="7" cm="1">
        <f t="array" ref="P15">_xlfn.LET(
    _xlpm.IsBetween,
        AND(P$8 &gt;= $AO15, P$8 &lt;= $AP15),
    _xlpm.ProjectCode,
          _xlfn.IFS($AQ15 = "Completed", 3,
                  $AQ15 = "Ongoing", 2,
                  $AQ15 = "Not Started", 1
          ),
    _xlpm.ProjectCode * _xlpm.IsBetween
)</f>
        <v>3</v>
      </c>
      <c r="Q15" s="7" cm="1">
        <f t="array" ref="Q15">_xlfn.LET(
    _xlpm.IsBetween,
        AND(Q$8 &gt;= $AO15, Q$8 &lt;= $AP15),
    _xlpm.ProjectCode,
          _xlfn.IFS($AQ15 = "Completed", 3,
                  $AQ15 = "Ongoing", 2,
                  $AQ15 = "Not Started", 1
          ),
    _xlpm.ProjectCode * _xlpm.IsBetween
)</f>
        <v>3</v>
      </c>
      <c r="R15" s="7" cm="1">
        <f t="array" ref="R15">_xlfn.LET(
    _xlpm.IsBetween,
        AND(R$8 &gt;= $AO15, R$8 &lt;= $AP15),
    _xlpm.ProjectCode,
          _xlfn.IFS($AQ15 = "Completed", 3,
                  $AQ15 = "Ongoing", 2,
                  $AQ15 = "Not Started", 1
          ),
    _xlpm.ProjectCode * _xlpm.IsBetween
)</f>
        <v>3</v>
      </c>
      <c r="S15" s="7" cm="1">
        <f t="array" ref="S15">_xlfn.LET(
    _xlpm.IsBetween,
        AND(S$8 &gt;= $AO15, S$8 &lt;= $AP15),
    _xlpm.ProjectCode,
          _xlfn.IFS($AQ15 = "Completed", 3,
                  $AQ15 = "Ongoing", 2,
                  $AQ15 = "Not Started", 1
          ),
    _xlpm.ProjectCode * _xlpm.IsBetween
)</f>
        <v>3</v>
      </c>
      <c r="T15" s="7" cm="1">
        <f t="array" ref="T15">_xlfn.LET(
    _xlpm.IsBetween,
        AND(T$8 &gt;= $AO15, T$8 &lt;= $AP15),
    _xlpm.ProjectCode,
          _xlfn.IFS($AQ15 = "Completed", 3,
                  $AQ15 = "Ongoing", 2,
                  $AQ15 = "Not Started", 1
          ),
    _xlpm.ProjectCode * _xlpm.IsBetween
)</f>
        <v>3</v>
      </c>
      <c r="U15" s="7" cm="1">
        <f t="array" ref="U15">_xlfn.LET(
    _xlpm.IsBetween,
        AND(U$8 &gt;= $AO15, U$8 &lt;= $AP15),
    _xlpm.ProjectCode,
          _xlfn.IFS($AQ15 = "Completed", 3,
                  $AQ15 = "Ongoing", 2,
                  $AQ15 = "Not Started", 1
          ),
    _xlpm.ProjectCode * _xlpm.IsBetween
)</f>
        <v>0</v>
      </c>
      <c r="V15" s="7" cm="1">
        <f t="array" ref="V15">_xlfn.LET(
    _xlpm.IsBetween,
        AND(V$8 &gt;= $AO15, V$8 &lt;= $AP15),
    _xlpm.ProjectCode,
          _xlfn.IFS($AQ15 = "Completed", 3,
                  $AQ15 = "Ongoing", 2,
                  $AQ15 = "Not Started", 1
          ),
    _xlpm.ProjectCode * _xlpm.IsBetween
)</f>
        <v>0</v>
      </c>
      <c r="W15" s="7" cm="1">
        <f t="array" ref="W15">_xlfn.LET(
    _xlpm.IsBetween,
        AND(W$8 &gt;= $AO15, W$8 &lt;= $AP15),
    _xlpm.ProjectCode,
          _xlfn.IFS($AQ15 = "Completed", 3,
                  $AQ15 = "Ongoing", 2,
                  $AQ15 = "Not Started", 1
          ),
    _xlpm.ProjectCode * _xlpm.IsBetween
)</f>
        <v>0</v>
      </c>
      <c r="X15" s="7" cm="1">
        <f t="array" ref="X15">_xlfn.LET(
    _xlpm.IsBetween,
        AND(X$8 &gt;= $AO15, X$8 &lt;= $AP15),
    _xlpm.ProjectCode,
          _xlfn.IFS($AQ15 = "Completed", 3,
                  $AQ15 = "Ongoing", 2,
                  $AQ15 = "Not Started", 1
          ),
    _xlpm.ProjectCode * _xlpm.IsBetween
)</f>
        <v>0</v>
      </c>
      <c r="Y15" s="7" cm="1">
        <f t="array" ref="Y15">_xlfn.LET(
    _xlpm.IsBetween,
        AND(Y$8 &gt;= $AO15, Y$8 &lt;= $AP15),
    _xlpm.ProjectCode,
          _xlfn.IFS($AQ15 = "Completed", 3,
                  $AQ15 = "Ongoing", 2,
                  $AQ15 = "Not Started", 1
          ),
    _xlpm.ProjectCode * _xlpm.IsBetween
)</f>
        <v>0</v>
      </c>
      <c r="Z15" s="7" cm="1">
        <f t="array" ref="Z15">_xlfn.LET(
    _xlpm.IsBetween,
        AND(Z$8 &gt;= $AO15, Z$8 &lt;= $AP15),
    _xlpm.ProjectCode,
          _xlfn.IFS($AQ15 = "Completed", 3,
                  $AQ15 = "Ongoing", 2,
                  $AQ15 = "Not Started", 1
          ),
    _xlpm.ProjectCode * _xlpm.IsBetween
)</f>
        <v>0</v>
      </c>
      <c r="AA15" s="7" cm="1">
        <f t="array" ref="AA15">_xlfn.LET(
    _xlpm.IsBetween,
        AND(AA$8 &gt;= $AO15, AA$8 &lt;= $AP15),
    _xlpm.ProjectCode,
          _xlfn.IFS($AQ15 = "Completed", 3,
                  $AQ15 = "Ongoing", 2,
                  $AQ15 = "Not Started", 1
          ),
    _xlpm.ProjectCode * _xlpm.IsBetween
)</f>
        <v>0</v>
      </c>
      <c r="AB15" s="7" cm="1">
        <f t="array" ref="AB15">_xlfn.LET(
    _xlpm.IsBetween,
        AND(AB$8 &gt;= $AO15, AB$8 &lt;= $AP15),
    _xlpm.ProjectCode,
          _xlfn.IFS($AQ15 = "Completed", 3,
                  $AQ15 = "Ongoing", 2,
                  $AQ15 = "Not Started", 1
          ),
    _xlpm.ProjectCode * _xlpm.IsBetween
)</f>
        <v>0</v>
      </c>
      <c r="AC15" s="7" cm="1">
        <f t="array" ref="AC15">_xlfn.LET(
    _xlpm.IsBetween,
        AND(AC$8 &gt;= $AO15, AC$8 &lt;= $AP15),
    _xlpm.ProjectCode,
          _xlfn.IFS($AQ15 = "Completed", 3,
                  $AQ15 = "Ongoing", 2,
                  $AQ15 = "Not Started", 1
          ),
    _xlpm.ProjectCode * _xlpm.IsBetween
)</f>
        <v>0</v>
      </c>
      <c r="AD15" s="7" cm="1">
        <f t="array" ref="AD15">_xlfn.LET(
    _xlpm.IsBetween,
        AND(AD$8 &gt;= $AO15, AD$8 &lt;= $AP15),
    _xlpm.ProjectCode,
          _xlfn.IFS($AQ15 = "Completed", 3,
                  $AQ15 = "Ongoing", 2,
                  $AQ15 = "Not Started", 1
          ),
    _xlpm.ProjectCode * _xlpm.IsBetween
)</f>
        <v>0</v>
      </c>
      <c r="AE15" s="7" cm="1">
        <f t="array" ref="AE15">_xlfn.LET(
    _xlpm.IsBetween,
        AND(AE$8 &gt;= $AO15, AE$8 &lt;= $AP15),
    _xlpm.ProjectCode,
          _xlfn.IFS($AQ15 = "Completed", 3,
                  $AQ15 = "Ongoing", 2,
                  $AQ15 = "Not Started", 1
          ),
    _xlpm.ProjectCode * _xlpm.IsBetween
)</f>
        <v>0</v>
      </c>
      <c r="AF15" s="7" cm="1">
        <f t="array" ref="AF15">_xlfn.LET(
    _xlpm.IsBetween,
        AND(AF$8 &gt;= $AO15, AF$8 &lt;= $AP15),
    _xlpm.ProjectCode,
          _xlfn.IFS($AQ15 = "Completed", 3,
                  $AQ15 = "Ongoing", 2,
                  $AQ15 = "Not Started", 1
          ),
    _xlpm.ProjectCode * _xlpm.IsBetween
)</f>
        <v>0</v>
      </c>
      <c r="AG15" s="7" cm="1">
        <f t="array" ref="AG15">_xlfn.LET(
    _xlpm.IsBetween,
        AND(AG$8 &gt;= $AO15, AG$8 &lt;= $AP15),
    _xlpm.ProjectCode,
          _xlfn.IFS($AQ15 = "Completed", 3,
                  $AQ15 = "Ongoing", 2,
                  $AQ15 = "Not Started", 1
          ),
    _xlpm.ProjectCode * _xlpm.IsBetween
)</f>
        <v>0</v>
      </c>
      <c r="AH15" s="7" cm="1">
        <f t="array" ref="AH15">_xlfn.LET(
    _xlpm.IsBetween,
        AND(AH$8 &gt;= $AO15, AH$8 &lt;= $AP15),
    _xlpm.ProjectCode,
          _xlfn.IFS($AQ15 = "Completed", 3,
                  $AQ15 = "Ongoing", 2,
                  $AQ15 = "Not Started", 1
          ),
    _xlpm.ProjectCode * _xlpm.IsBetween
)</f>
        <v>0</v>
      </c>
      <c r="AI15" s="7" cm="1">
        <f t="array" ref="AI15">_xlfn.LET(
    _xlpm.IsBetween,
        AND(AI$8 &gt;= $AO15, AI$8 &lt;= $AP15),
    _xlpm.ProjectCode,
          _xlfn.IFS($AQ15 = "Completed", 3,
                  $AQ15 = "Ongoing", 2,
                  $AQ15 = "Not Started", 1
          ),
    _xlpm.ProjectCode * _xlpm.IsBetween
)</f>
        <v>0</v>
      </c>
      <c r="AJ15" s="7" cm="1">
        <f t="array" ref="AJ15">_xlfn.LET(
    _xlpm.IsBetween,
        AND(AJ$8 &gt;= $AO15, AJ$8 &lt;= $AP15),
    _xlpm.ProjectCode,
          _xlfn.IFS($AQ15 = "Completed", 3,
                  $AQ15 = "Ongoing", 2,
                  $AQ15 = "Not Started", 1
          ),
    _xlpm.ProjectCode * _xlpm.IsBetween
)</f>
        <v>0</v>
      </c>
      <c r="AK15" s="7" cm="1">
        <f t="array" ref="AK15">_xlfn.LET(
    _xlpm.IsBetween,
        AND(AK$8 &gt;= $AO15, AK$8 &lt;= $AP15),
    _xlpm.ProjectCode,
          _xlfn.IFS($AQ15 = "Completed", 3,
                  $AQ15 = "Ongoing", 2,
                  $AQ15 = "Not Started", 1
          ),
    _xlpm.ProjectCode * _xlpm.IsBetween
)</f>
        <v>0</v>
      </c>
      <c r="AL15" s="7" cm="1">
        <f t="array" ref="AL15">_xlfn.LET(
    _xlpm.IsBetween,
        AND(AL$8 &gt;= $AO15, AL$8 &lt;= $AP15),
    _xlpm.ProjectCode,
          _xlfn.IFS($AQ15 = "Completed", 3,
                  $AQ15 = "Ongoing", 2,
                  $AQ15 = "Not Started", 1
          ),
    _xlpm.ProjectCode * _xlpm.IsBetween
)</f>
        <v>0</v>
      </c>
      <c r="AM15" s="7" cm="1">
        <f t="array" ref="AM15">_xlfn.LET(
    _xlpm.IsBetween,
        AND(AM$8 &gt;= $AO15, AM$8 &lt;= $AP15),
    _xlpm.ProjectCode,
          _xlfn.IFS($AQ15 = "Completed", 3,
                  $AQ15 = "Ongoing", 2,
                  $AQ15 = "Not Started", 1
          ),
    _xlpm.ProjectCode * _xlpm.IsBetween
)</f>
        <v>0</v>
      </c>
      <c r="AO15" s="1">
        <v>45078</v>
      </c>
      <c r="AP15" s="1">
        <v>45443</v>
      </c>
      <c r="AQ15" t="str">
        <v>Completed</v>
      </c>
    </row>
    <row r="16" spans="2:43" x14ac:dyDescent="1">
      <c r="B16" t="str">
        <v>Laugh Lab Construction</v>
      </c>
      <c r="D16" s="7" cm="1">
        <f t="array" ref="D16">_xlfn.LET(
    _xlpm.IsBetween,
        AND(D$8 &gt;= $AO16, D$8 &lt;= $AP16),
    _xlpm.ProjectCode,
          _xlfn.IFS($AQ16 = "Completed", 3,
                  $AQ16 = "Ongoing", 2,
                  $AQ16 = "Not Started", 1
          ),
    _xlpm.ProjectCode * _xlpm.IsBetween
)</f>
        <v>0</v>
      </c>
      <c r="E16" s="7" cm="1">
        <f t="array" ref="E16">_xlfn.LET(
    _xlpm.IsBetween,
        AND(E$8 &gt;= $AO16, E$8 &lt;= $AP16),
    _xlpm.ProjectCode,
          _xlfn.IFS($AQ16 = "Completed", 3,
                  $AQ16 = "Ongoing", 2,
                  $AQ16 = "Not Started", 1
          ),
    _xlpm.ProjectCode * _xlpm.IsBetween
)</f>
        <v>0</v>
      </c>
      <c r="F16" s="7" cm="1">
        <f t="array" ref="F16">_xlfn.LET(
    _xlpm.IsBetween,
        AND(F$8 &gt;= $AO16, F$8 &lt;= $AP16),
    _xlpm.ProjectCode,
          _xlfn.IFS($AQ16 = "Completed", 3,
                  $AQ16 = "Ongoing", 2,
                  $AQ16 = "Not Started", 1
          ),
    _xlpm.ProjectCode * _xlpm.IsBetween
)</f>
        <v>0</v>
      </c>
      <c r="G16" s="7" cm="1">
        <f t="array" ref="G16">_xlfn.LET(
    _xlpm.IsBetween,
        AND(G$8 &gt;= $AO16, G$8 &lt;= $AP16),
    _xlpm.ProjectCode,
          _xlfn.IFS($AQ16 = "Completed", 3,
                  $AQ16 = "Ongoing", 2,
                  $AQ16 = "Not Started", 1
          ),
    _xlpm.ProjectCode * _xlpm.IsBetween
)</f>
        <v>0</v>
      </c>
      <c r="H16" s="7" cm="1">
        <f t="array" ref="H16">_xlfn.LET(
    _xlpm.IsBetween,
        AND(H$8 &gt;= $AO16, H$8 &lt;= $AP16),
    _xlpm.ProjectCode,
          _xlfn.IFS($AQ16 = "Completed", 3,
                  $AQ16 = "Ongoing", 2,
                  $AQ16 = "Not Started", 1
          ),
    _xlpm.ProjectCode * _xlpm.IsBetween
)</f>
        <v>0</v>
      </c>
      <c r="I16" s="7" cm="1">
        <f t="array" ref="I16">_xlfn.LET(
    _xlpm.IsBetween,
        AND(I$8 &gt;= $AO16, I$8 &lt;= $AP16),
    _xlpm.ProjectCode,
          _xlfn.IFS($AQ16 = "Completed", 3,
                  $AQ16 = "Ongoing", 2,
                  $AQ16 = "Not Started", 1
          ),
    _xlpm.ProjectCode * _xlpm.IsBetween
)</f>
        <v>0</v>
      </c>
      <c r="J16" s="7" cm="1">
        <f t="array" ref="J16">_xlfn.LET(
    _xlpm.IsBetween,
        AND(J$8 &gt;= $AO16, J$8 &lt;= $AP16),
    _xlpm.ProjectCode,
          _xlfn.IFS($AQ16 = "Completed", 3,
                  $AQ16 = "Ongoing", 2,
                  $AQ16 = "Not Started", 1
          ),
    _xlpm.ProjectCode * _xlpm.IsBetween
)</f>
        <v>3</v>
      </c>
      <c r="K16" s="7" cm="1">
        <f t="array" ref="K16">_xlfn.LET(
    _xlpm.IsBetween,
        AND(K$8 &gt;= $AO16, K$8 &lt;= $AP16),
    _xlpm.ProjectCode,
          _xlfn.IFS($AQ16 = "Completed", 3,
                  $AQ16 = "Ongoing", 2,
                  $AQ16 = "Not Started", 1
          ),
    _xlpm.ProjectCode * _xlpm.IsBetween
)</f>
        <v>3</v>
      </c>
      <c r="L16" s="7" cm="1">
        <f t="array" ref="L16">_xlfn.LET(
    _xlpm.IsBetween,
        AND(L$8 &gt;= $AO16, L$8 &lt;= $AP16),
    _xlpm.ProjectCode,
          _xlfn.IFS($AQ16 = "Completed", 3,
                  $AQ16 = "Ongoing", 2,
                  $AQ16 = "Not Started", 1
          ),
    _xlpm.ProjectCode * _xlpm.IsBetween
)</f>
        <v>3</v>
      </c>
      <c r="M16" s="7" cm="1">
        <f t="array" ref="M16">_xlfn.LET(
    _xlpm.IsBetween,
        AND(M$8 &gt;= $AO16, M$8 &lt;= $AP16),
    _xlpm.ProjectCode,
          _xlfn.IFS($AQ16 = "Completed", 3,
                  $AQ16 = "Ongoing", 2,
                  $AQ16 = "Not Started", 1
          ),
    _xlpm.ProjectCode * _xlpm.IsBetween
)</f>
        <v>3</v>
      </c>
      <c r="N16" s="7" cm="1">
        <f t="array" ref="N16">_xlfn.LET(
    _xlpm.IsBetween,
        AND(N$8 &gt;= $AO16, N$8 &lt;= $AP16),
    _xlpm.ProjectCode,
          _xlfn.IFS($AQ16 = "Completed", 3,
                  $AQ16 = "Ongoing", 2,
                  $AQ16 = "Not Started", 1
          ),
    _xlpm.ProjectCode * _xlpm.IsBetween
)</f>
        <v>3</v>
      </c>
      <c r="O16" s="7" cm="1">
        <f t="array" ref="O16">_xlfn.LET(
    _xlpm.IsBetween,
        AND(O$8 &gt;= $AO16, O$8 &lt;= $AP16),
    _xlpm.ProjectCode,
          _xlfn.IFS($AQ16 = "Completed", 3,
                  $AQ16 = "Ongoing", 2,
                  $AQ16 = "Not Started", 1
          ),
    _xlpm.ProjectCode * _xlpm.IsBetween
)</f>
        <v>3</v>
      </c>
      <c r="P16" s="7" cm="1">
        <f t="array" ref="P16">_xlfn.LET(
    _xlpm.IsBetween,
        AND(P$8 &gt;= $AO16, P$8 &lt;= $AP16),
    _xlpm.ProjectCode,
          _xlfn.IFS($AQ16 = "Completed", 3,
                  $AQ16 = "Ongoing", 2,
                  $AQ16 = "Not Started", 1
          ),
    _xlpm.ProjectCode * _xlpm.IsBetween
)</f>
        <v>3</v>
      </c>
      <c r="Q16" s="7" cm="1">
        <f t="array" ref="Q16">_xlfn.LET(
    _xlpm.IsBetween,
        AND(Q$8 &gt;= $AO16, Q$8 &lt;= $AP16),
    _xlpm.ProjectCode,
          _xlfn.IFS($AQ16 = "Completed", 3,
                  $AQ16 = "Ongoing", 2,
                  $AQ16 = "Not Started", 1
          ),
    _xlpm.ProjectCode * _xlpm.IsBetween
)</f>
        <v>3</v>
      </c>
      <c r="R16" s="7" cm="1">
        <f t="array" ref="R16">_xlfn.LET(
    _xlpm.IsBetween,
        AND(R$8 &gt;= $AO16, R$8 &lt;= $AP16),
    _xlpm.ProjectCode,
          _xlfn.IFS($AQ16 = "Completed", 3,
                  $AQ16 = "Ongoing", 2,
                  $AQ16 = "Not Started", 1
          ),
    _xlpm.ProjectCode * _xlpm.IsBetween
)</f>
        <v>3</v>
      </c>
      <c r="S16" s="7" cm="1">
        <f t="array" ref="S16">_xlfn.LET(
    _xlpm.IsBetween,
        AND(S$8 &gt;= $AO16, S$8 &lt;= $AP16),
    _xlpm.ProjectCode,
          _xlfn.IFS($AQ16 = "Completed", 3,
                  $AQ16 = "Ongoing", 2,
                  $AQ16 = "Not Started", 1
          ),
    _xlpm.ProjectCode * _xlpm.IsBetween
)</f>
        <v>3</v>
      </c>
      <c r="T16" s="7" cm="1">
        <f t="array" ref="T16">_xlfn.LET(
    _xlpm.IsBetween,
        AND(T$8 &gt;= $AO16, T$8 &lt;= $AP16),
    _xlpm.ProjectCode,
          _xlfn.IFS($AQ16 = "Completed", 3,
                  $AQ16 = "Ongoing", 2,
                  $AQ16 = "Not Started", 1
          ),
    _xlpm.ProjectCode * _xlpm.IsBetween
)</f>
        <v>3</v>
      </c>
      <c r="U16" s="7" cm="1">
        <f t="array" ref="U16">_xlfn.LET(
    _xlpm.IsBetween,
        AND(U$8 &gt;= $AO16, U$8 &lt;= $AP16),
    _xlpm.ProjectCode,
          _xlfn.IFS($AQ16 = "Completed", 3,
                  $AQ16 = "Ongoing", 2,
                  $AQ16 = "Not Started", 1
          ),
    _xlpm.ProjectCode * _xlpm.IsBetween
)</f>
        <v>3</v>
      </c>
      <c r="V16" s="7" cm="1">
        <f t="array" ref="V16">_xlfn.LET(
    _xlpm.IsBetween,
        AND(V$8 &gt;= $AO16, V$8 &lt;= $AP16),
    _xlpm.ProjectCode,
          _xlfn.IFS($AQ16 = "Completed", 3,
                  $AQ16 = "Ongoing", 2,
                  $AQ16 = "Not Started", 1
          ),
    _xlpm.ProjectCode * _xlpm.IsBetween
)</f>
        <v>0</v>
      </c>
      <c r="W16" s="7" cm="1">
        <f t="array" ref="W16">_xlfn.LET(
    _xlpm.IsBetween,
        AND(W$8 &gt;= $AO16, W$8 &lt;= $AP16),
    _xlpm.ProjectCode,
          _xlfn.IFS($AQ16 = "Completed", 3,
                  $AQ16 = "Ongoing", 2,
                  $AQ16 = "Not Started", 1
          ),
    _xlpm.ProjectCode * _xlpm.IsBetween
)</f>
        <v>0</v>
      </c>
      <c r="X16" s="7" cm="1">
        <f t="array" ref="X16">_xlfn.LET(
    _xlpm.IsBetween,
        AND(X$8 &gt;= $AO16, X$8 &lt;= $AP16),
    _xlpm.ProjectCode,
          _xlfn.IFS($AQ16 = "Completed", 3,
                  $AQ16 = "Ongoing", 2,
                  $AQ16 = "Not Started", 1
          ),
    _xlpm.ProjectCode * _xlpm.IsBetween
)</f>
        <v>0</v>
      </c>
      <c r="Y16" s="7" cm="1">
        <f t="array" ref="Y16">_xlfn.LET(
    _xlpm.IsBetween,
        AND(Y$8 &gt;= $AO16, Y$8 &lt;= $AP16),
    _xlpm.ProjectCode,
          _xlfn.IFS($AQ16 = "Completed", 3,
                  $AQ16 = "Ongoing", 2,
                  $AQ16 = "Not Started", 1
          ),
    _xlpm.ProjectCode * _xlpm.IsBetween
)</f>
        <v>0</v>
      </c>
      <c r="Z16" s="7" cm="1">
        <f t="array" ref="Z16">_xlfn.LET(
    _xlpm.IsBetween,
        AND(Z$8 &gt;= $AO16, Z$8 &lt;= $AP16),
    _xlpm.ProjectCode,
          _xlfn.IFS($AQ16 = "Completed", 3,
                  $AQ16 = "Ongoing", 2,
                  $AQ16 = "Not Started", 1
          ),
    _xlpm.ProjectCode * _xlpm.IsBetween
)</f>
        <v>0</v>
      </c>
      <c r="AA16" s="7" cm="1">
        <f t="array" ref="AA16">_xlfn.LET(
    _xlpm.IsBetween,
        AND(AA$8 &gt;= $AO16, AA$8 &lt;= $AP16),
    _xlpm.ProjectCode,
          _xlfn.IFS($AQ16 = "Completed", 3,
                  $AQ16 = "Ongoing", 2,
                  $AQ16 = "Not Started", 1
          ),
    _xlpm.ProjectCode * _xlpm.IsBetween
)</f>
        <v>0</v>
      </c>
      <c r="AB16" s="7" cm="1">
        <f t="array" ref="AB16">_xlfn.LET(
    _xlpm.IsBetween,
        AND(AB$8 &gt;= $AO16, AB$8 &lt;= $AP16),
    _xlpm.ProjectCode,
          _xlfn.IFS($AQ16 = "Completed", 3,
                  $AQ16 = "Ongoing", 2,
                  $AQ16 = "Not Started", 1
          ),
    _xlpm.ProjectCode * _xlpm.IsBetween
)</f>
        <v>0</v>
      </c>
      <c r="AC16" s="7" cm="1">
        <f t="array" ref="AC16">_xlfn.LET(
    _xlpm.IsBetween,
        AND(AC$8 &gt;= $AO16, AC$8 &lt;= $AP16),
    _xlpm.ProjectCode,
          _xlfn.IFS($AQ16 = "Completed", 3,
                  $AQ16 = "Ongoing", 2,
                  $AQ16 = "Not Started", 1
          ),
    _xlpm.ProjectCode * _xlpm.IsBetween
)</f>
        <v>0</v>
      </c>
      <c r="AD16" s="7" cm="1">
        <f t="array" ref="AD16">_xlfn.LET(
    _xlpm.IsBetween,
        AND(AD$8 &gt;= $AO16, AD$8 &lt;= $AP16),
    _xlpm.ProjectCode,
          _xlfn.IFS($AQ16 = "Completed", 3,
                  $AQ16 = "Ongoing", 2,
                  $AQ16 = "Not Started", 1
          ),
    _xlpm.ProjectCode * _xlpm.IsBetween
)</f>
        <v>0</v>
      </c>
      <c r="AE16" s="7" cm="1">
        <f t="array" ref="AE16">_xlfn.LET(
    _xlpm.IsBetween,
        AND(AE$8 &gt;= $AO16, AE$8 &lt;= $AP16),
    _xlpm.ProjectCode,
          _xlfn.IFS($AQ16 = "Completed", 3,
                  $AQ16 = "Ongoing", 2,
                  $AQ16 = "Not Started", 1
          ),
    _xlpm.ProjectCode * _xlpm.IsBetween
)</f>
        <v>0</v>
      </c>
      <c r="AF16" s="7" cm="1">
        <f t="array" ref="AF16">_xlfn.LET(
    _xlpm.IsBetween,
        AND(AF$8 &gt;= $AO16, AF$8 &lt;= $AP16),
    _xlpm.ProjectCode,
          _xlfn.IFS($AQ16 = "Completed", 3,
                  $AQ16 = "Ongoing", 2,
                  $AQ16 = "Not Started", 1
          ),
    _xlpm.ProjectCode * _xlpm.IsBetween
)</f>
        <v>0</v>
      </c>
      <c r="AG16" s="7" cm="1">
        <f t="array" ref="AG16">_xlfn.LET(
    _xlpm.IsBetween,
        AND(AG$8 &gt;= $AO16, AG$8 &lt;= $AP16),
    _xlpm.ProjectCode,
          _xlfn.IFS($AQ16 = "Completed", 3,
                  $AQ16 = "Ongoing", 2,
                  $AQ16 = "Not Started", 1
          ),
    _xlpm.ProjectCode * _xlpm.IsBetween
)</f>
        <v>0</v>
      </c>
      <c r="AH16" s="7" cm="1">
        <f t="array" ref="AH16">_xlfn.LET(
    _xlpm.IsBetween,
        AND(AH$8 &gt;= $AO16, AH$8 &lt;= $AP16),
    _xlpm.ProjectCode,
          _xlfn.IFS($AQ16 = "Completed", 3,
                  $AQ16 = "Ongoing", 2,
                  $AQ16 = "Not Started", 1
          ),
    _xlpm.ProjectCode * _xlpm.IsBetween
)</f>
        <v>0</v>
      </c>
      <c r="AI16" s="7" cm="1">
        <f t="array" ref="AI16">_xlfn.LET(
    _xlpm.IsBetween,
        AND(AI$8 &gt;= $AO16, AI$8 &lt;= $AP16),
    _xlpm.ProjectCode,
          _xlfn.IFS($AQ16 = "Completed", 3,
                  $AQ16 = "Ongoing", 2,
                  $AQ16 = "Not Started", 1
          ),
    _xlpm.ProjectCode * _xlpm.IsBetween
)</f>
        <v>0</v>
      </c>
      <c r="AJ16" s="7" cm="1">
        <f t="array" ref="AJ16">_xlfn.LET(
    _xlpm.IsBetween,
        AND(AJ$8 &gt;= $AO16, AJ$8 &lt;= $AP16),
    _xlpm.ProjectCode,
          _xlfn.IFS($AQ16 = "Completed", 3,
                  $AQ16 = "Ongoing", 2,
                  $AQ16 = "Not Started", 1
          ),
    _xlpm.ProjectCode * _xlpm.IsBetween
)</f>
        <v>0</v>
      </c>
      <c r="AK16" s="7" cm="1">
        <f t="array" ref="AK16">_xlfn.LET(
    _xlpm.IsBetween,
        AND(AK$8 &gt;= $AO16, AK$8 &lt;= $AP16),
    _xlpm.ProjectCode,
          _xlfn.IFS($AQ16 = "Completed", 3,
                  $AQ16 = "Ongoing", 2,
                  $AQ16 = "Not Started", 1
          ),
    _xlpm.ProjectCode * _xlpm.IsBetween
)</f>
        <v>0</v>
      </c>
      <c r="AL16" s="7" cm="1">
        <f t="array" ref="AL16">_xlfn.LET(
    _xlpm.IsBetween,
        AND(AL$8 &gt;= $AO16, AL$8 &lt;= $AP16),
    _xlpm.ProjectCode,
          _xlfn.IFS($AQ16 = "Completed", 3,
                  $AQ16 = "Ongoing", 2,
                  $AQ16 = "Not Started", 1
          ),
    _xlpm.ProjectCode * _xlpm.IsBetween
)</f>
        <v>0</v>
      </c>
      <c r="AM16" s="7" cm="1">
        <f t="array" ref="AM16">_xlfn.LET(
    _xlpm.IsBetween,
        AND(AM$8 &gt;= $AO16, AM$8 &lt;= $AP16),
    _xlpm.ProjectCode,
          _xlfn.IFS($AQ16 = "Completed", 3,
                  $AQ16 = "Ongoing", 2,
                  $AQ16 = "Not Started", 1
          ),
    _xlpm.ProjectCode * _xlpm.IsBetween
)</f>
        <v>0</v>
      </c>
      <c r="AO16" s="1">
        <v>45108</v>
      </c>
      <c r="AP16" s="1">
        <v>45473</v>
      </c>
      <c r="AQ16" t="str">
        <v>Completed</v>
      </c>
    </row>
    <row r="17" spans="2:43" x14ac:dyDescent="1">
      <c r="B17" t="str">
        <v>Comical Camera Setup</v>
      </c>
      <c r="D17" s="7" cm="1">
        <f t="array" ref="D17">_xlfn.LET(
    _xlpm.IsBetween,
        AND(D$8 &gt;= $AO17, D$8 &lt;= $AP17),
    _xlpm.ProjectCode,
          _xlfn.IFS($AQ17 = "Completed", 3,
                  $AQ17 = "Ongoing", 2,
                  $AQ17 = "Not Started", 1
          ),
    _xlpm.ProjectCode * _xlpm.IsBetween
)</f>
        <v>0</v>
      </c>
      <c r="E17" s="7" cm="1">
        <f t="array" ref="E17">_xlfn.LET(
    _xlpm.IsBetween,
        AND(E$8 &gt;= $AO17, E$8 &lt;= $AP17),
    _xlpm.ProjectCode,
          _xlfn.IFS($AQ17 = "Completed", 3,
                  $AQ17 = "Ongoing", 2,
                  $AQ17 = "Not Started", 1
          ),
    _xlpm.ProjectCode * _xlpm.IsBetween
)</f>
        <v>0</v>
      </c>
      <c r="F17" s="7" cm="1">
        <f t="array" ref="F17">_xlfn.LET(
    _xlpm.IsBetween,
        AND(F$8 &gt;= $AO17, F$8 &lt;= $AP17),
    _xlpm.ProjectCode,
          _xlfn.IFS($AQ17 = "Completed", 3,
                  $AQ17 = "Ongoing", 2,
                  $AQ17 = "Not Started", 1
          ),
    _xlpm.ProjectCode * _xlpm.IsBetween
)</f>
        <v>0</v>
      </c>
      <c r="G17" s="7" cm="1">
        <f t="array" ref="G17">_xlfn.LET(
    _xlpm.IsBetween,
        AND(G$8 &gt;= $AO17, G$8 &lt;= $AP17),
    _xlpm.ProjectCode,
          _xlfn.IFS($AQ17 = "Completed", 3,
                  $AQ17 = "Ongoing", 2,
                  $AQ17 = "Not Started", 1
          ),
    _xlpm.ProjectCode * _xlpm.IsBetween
)</f>
        <v>0</v>
      </c>
      <c r="H17" s="7" cm="1">
        <f t="array" ref="H17">_xlfn.LET(
    _xlpm.IsBetween,
        AND(H$8 &gt;= $AO17, H$8 &lt;= $AP17),
    _xlpm.ProjectCode,
          _xlfn.IFS($AQ17 = "Completed", 3,
                  $AQ17 = "Ongoing", 2,
                  $AQ17 = "Not Started", 1
          ),
    _xlpm.ProjectCode * _xlpm.IsBetween
)</f>
        <v>0</v>
      </c>
      <c r="I17" s="7" cm="1">
        <f t="array" ref="I17">_xlfn.LET(
    _xlpm.IsBetween,
        AND(I$8 &gt;= $AO17, I$8 &lt;= $AP17),
    _xlpm.ProjectCode,
          _xlfn.IFS($AQ17 = "Completed", 3,
                  $AQ17 = "Ongoing", 2,
                  $AQ17 = "Not Started", 1
          ),
    _xlpm.ProjectCode * _xlpm.IsBetween
)</f>
        <v>0</v>
      </c>
      <c r="J17" s="7" cm="1">
        <f t="array" ref="J17">_xlfn.LET(
    _xlpm.IsBetween,
        AND(J$8 &gt;= $AO17, J$8 &lt;= $AP17),
    _xlpm.ProjectCode,
          _xlfn.IFS($AQ17 = "Completed", 3,
                  $AQ17 = "Ongoing", 2,
                  $AQ17 = "Not Started", 1
          ),
    _xlpm.ProjectCode * _xlpm.IsBetween
)</f>
        <v>0</v>
      </c>
      <c r="K17" s="7" cm="1">
        <f t="array" ref="K17">_xlfn.LET(
    _xlpm.IsBetween,
        AND(K$8 &gt;= $AO17, K$8 &lt;= $AP17),
    _xlpm.ProjectCode,
          _xlfn.IFS($AQ17 = "Completed", 3,
                  $AQ17 = "Ongoing", 2,
                  $AQ17 = "Not Started", 1
          ),
    _xlpm.ProjectCode * _xlpm.IsBetween
)</f>
        <v>3</v>
      </c>
      <c r="L17" s="7" cm="1">
        <f t="array" ref="L17">_xlfn.LET(
    _xlpm.IsBetween,
        AND(L$8 &gt;= $AO17, L$8 &lt;= $AP17),
    _xlpm.ProjectCode,
          _xlfn.IFS($AQ17 = "Completed", 3,
                  $AQ17 = "Ongoing", 2,
                  $AQ17 = "Not Started", 1
          ),
    _xlpm.ProjectCode * _xlpm.IsBetween
)</f>
        <v>3</v>
      </c>
      <c r="M17" s="7" cm="1">
        <f t="array" ref="M17">_xlfn.LET(
    _xlpm.IsBetween,
        AND(M$8 &gt;= $AO17, M$8 &lt;= $AP17),
    _xlpm.ProjectCode,
          _xlfn.IFS($AQ17 = "Completed", 3,
                  $AQ17 = "Ongoing", 2,
                  $AQ17 = "Not Started", 1
          ),
    _xlpm.ProjectCode * _xlpm.IsBetween
)</f>
        <v>3</v>
      </c>
      <c r="N17" s="7" cm="1">
        <f t="array" ref="N17">_xlfn.LET(
    _xlpm.IsBetween,
        AND(N$8 &gt;= $AO17, N$8 &lt;= $AP17),
    _xlpm.ProjectCode,
          _xlfn.IFS($AQ17 = "Completed", 3,
                  $AQ17 = "Ongoing", 2,
                  $AQ17 = "Not Started", 1
          ),
    _xlpm.ProjectCode * _xlpm.IsBetween
)</f>
        <v>3</v>
      </c>
      <c r="O17" s="7" cm="1">
        <f t="array" ref="O17">_xlfn.LET(
    _xlpm.IsBetween,
        AND(O$8 &gt;= $AO17, O$8 &lt;= $AP17),
    _xlpm.ProjectCode,
          _xlfn.IFS($AQ17 = "Completed", 3,
                  $AQ17 = "Ongoing", 2,
                  $AQ17 = "Not Started", 1
          ),
    _xlpm.ProjectCode * _xlpm.IsBetween
)</f>
        <v>3</v>
      </c>
      <c r="P17" s="7" cm="1">
        <f t="array" ref="P17">_xlfn.LET(
    _xlpm.IsBetween,
        AND(P$8 &gt;= $AO17, P$8 &lt;= $AP17),
    _xlpm.ProjectCode,
          _xlfn.IFS($AQ17 = "Completed", 3,
                  $AQ17 = "Ongoing", 2,
                  $AQ17 = "Not Started", 1
          ),
    _xlpm.ProjectCode * _xlpm.IsBetween
)</f>
        <v>3</v>
      </c>
      <c r="Q17" s="7" cm="1">
        <f t="array" ref="Q17">_xlfn.LET(
    _xlpm.IsBetween,
        AND(Q$8 &gt;= $AO17, Q$8 &lt;= $AP17),
    _xlpm.ProjectCode,
          _xlfn.IFS($AQ17 = "Completed", 3,
                  $AQ17 = "Ongoing", 2,
                  $AQ17 = "Not Started", 1
          ),
    _xlpm.ProjectCode * _xlpm.IsBetween
)</f>
        <v>3</v>
      </c>
      <c r="R17" s="7" cm="1">
        <f t="array" ref="R17">_xlfn.LET(
    _xlpm.IsBetween,
        AND(R$8 &gt;= $AO17, R$8 &lt;= $AP17),
    _xlpm.ProjectCode,
          _xlfn.IFS($AQ17 = "Completed", 3,
                  $AQ17 = "Ongoing", 2,
                  $AQ17 = "Not Started", 1
          ),
    _xlpm.ProjectCode * _xlpm.IsBetween
)</f>
        <v>3</v>
      </c>
      <c r="S17" s="7" cm="1">
        <f t="array" ref="S17">_xlfn.LET(
    _xlpm.IsBetween,
        AND(S$8 &gt;= $AO17, S$8 &lt;= $AP17),
    _xlpm.ProjectCode,
          _xlfn.IFS($AQ17 = "Completed", 3,
                  $AQ17 = "Ongoing", 2,
                  $AQ17 = "Not Started", 1
          ),
    _xlpm.ProjectCode * _xlpm.IsBetween
)</f>
        <v>3</v>
      </c>
      <c r="T17" s="7" cm="1">
        <f t="array" ref="T17">_xlfn.LET(
    _xlpm.IsBetween,
        AND(T$8 &gt;= $AO17, T$8 &lt;= $AP17),
    _xlpm.ProjectCode,
          _xlfn.IFS($AQ17 = "Completed", 3,
                  $AQ17 = "Ongoing", 2,
                  $AQ17 = "Not Started", 1
          ),
    _xlpm.ProjectCode * _xlpm.IsBetween
)</f>
        <v>3</v>
      </c>
      <c r="U17" s="7" cm="1">
        <f t="array" ref="U17">_xlfn.LET(
    _xlpm.IsBetween,
        AND(U$8 &gt;= $AO17, U$8 &lt;= $AP17),
    _xlpm.ProjectCode,
          _xlfn.IFS($AQ17 = "Completed", 3,
                  $AQ17 = "Ongoing", 2,
                  $AQ17 = "Not Started", 1
          ),
    _xlpm.ProjectCode * _xlpm.IsBetween
)</f>
        <v>3</v>
      </c>
      <c r="V17" s="7" cm="1">
        <f t="array" ref="V17">_xlfn.LET(
    _xlpm.IsBetween,
        AND(V$8 &gt;= $AO17, V$8 &lt;= $AP17),
    _xlpm.ProjectCode,
          _xlfn.IFS($AQ17 = "Completed", 3,
                  $AQ17 = "Ongoing", 2,
                  $AQ17 = "Not Started", 1
          ),
    _xlpm.ProjectCode * _xlpm.IsBetween
)</f>
        <v>3</v>
      </c>
      <c r="W17" s="7" cm="1">
        <f t="array" ref="W17">_xlfn.LET(
    _xlpm.IsBetween,
        AND(W$8 &gt;= $AO17, W$8 &lt;= $AP17),
    _xlpm.ProjectCode,
          _xlfn.IFS($AQ17 = "Completed", 3,
                  $AQ17 = "Ongoing", 2,
                  $AQ17 = "Not Started", 1
          ),
    _xlpm.ProjectCode * _xlpm.IsBetween
)</f>
        <v>0</v>
      </c>
      <c r="X17" s="7" cm="1">
        <f t="array" ref="X17">_xlfn.LET(
    _xlpm.IsBetween,
        AND(X$8 &gt;= $AO17, X$8 &lt;= $AP17),
    _xlpm.ProjectCode,
          _xlfn.IFS($AQ17 = "Completed", 3,
                  $AQ17 = "Ongoing", 2,
                  $AQ17 = "Not Started", 1
          ),
    _xlpm.ProjectCode * _xlpm.IsBetween
)</f>
        <v>0</v>
      </c>
      <c r="Y17" s="7" cm="1">
        <f t="array" ref="Y17">_xlfn.LET(
    _xlpm.IsBetween,
        AND(Y$8 &gt;= $AO17, Y$8 &lt;= $AP17),
    _xlpm.ProjectCode,
          _xlfn.IFS($AQ17 = "Completed", 3,
                  $AQ17 = "Ongoing", 2,
                  $AQ17 = "Not Started", 1
          ),
    _xlpm.ProjectCode * _xlpm.IsBetween
)</f>
        <v>0</v>
      </c>
      <c r="Z17" s="7" cm="1">
        <f t="array" ref="Z17">_xlfn.LET(
    _xlpm.IsBetween,
        AND(Z$8 &gt;= $AO17, Z$8 &lt;= $AP17),
    _xlpm.ProjectCode,
          _xlfn.IFS($AQ17 = "Completed", 3,
                  $AQ17 = "Ongoing", 2,
                  $AQ17 = "Not Started", 1
          ),
    _xlpm.ProjectCode * _xlpm.IsBetween
)</f>
        <v>0</v>
      </c>
      <c r="AA17" s="7" cm="1">
        <f t="array" ref="AA17">_xlfn.LET(
    _xlpm.IsBetween,
        AND(AA$8 &gt;= $AO17, AA$8 &lt;= $AP17),
    _xlpm.ProjectCode,
          _xlfn.IFS($AQ17 = "Completed", 3,
                  $AQ17 = "Ongoing", 2,
                  $AQ17 = "Not Started", 1
          ),
    _xlpm.ProjectCode * _xlpm.IsBetween
)</f>
        <v>0</v>
      </c>
      <c r="AB17" s="7" cm="1">
        <f t="array" ref="AB17">_xlfn.LET(
    _xlpm.IsBetween,
        AND(AB$8 &gt;= $AO17, AB$8 &lt;= $AP17),
    _xlpm.ProjectCode,
          _xlfn.IFS($AQ17 = "Completed", 3,
                  $AQ17 = "Ongoing", 2,
                  $AQ17 = "Not Started", 1
          ),
    _xlpm.ProjectCode * _xlpm.IsBetween
)</f>
        <v>0</v>
      </c>
      <c r="AC17" s="7" cm="1">
        <f t="array" ref="AC17">_xlfn.LET(
    _xlpm.IsBetween,
        AND(AC$8 &gt;= $AO17, AC$8 &lt;= $AP17),
    _xlpm.ProjectCode,
          _xlfn.IFS($AQ17 = "Completed", 3,
                  $AQ17 = "Ongoing", 2,
                  $AQ17 = "Not Started", 1
          ),
    _xlpm.ProjectCode * _xlpm.IsBetween
)</f>
        <v>0</v>
      </c>
      <c r="AD17" s="7" cm="1">
        <f t="array" ref="AD17">_xlfn.LET(
    _xlpm.IsBetween,
        AND(AD$8 &gt;= $AO17, AD$8 &lt;= $AP17),
    _xlpm.ProjectCode,
          _xlfn.IFS($AQ17 = "Completed", 3,
                  $AQ17 = "Ongoing", 2,
                  $AQ17 = "Not Started", 1
          ),
    _xlpm.ProjectCode * _xlpm.IsBetween
)</f>
        <v>0</v>
      </c>
      <c r="AE17" s="7" cm="1">
        <f t="array" ref="AE17">_xlfn.LET(
    _xlpm.IsBetween,
        AND(AE$8 &gt;= $AO17, AE$8 &lt;= $AP17),
    _xlpm.ProjectCode,
          _xlfn.IFS($AQ17 = "Completed", 3,
                  $AQ17 = "Ongoing", 2,
                  $AQ17 = "Not Started", 1
          ),
    _xlpm.ProjectCode * _xlpm.IsBetween
)</f>
        <v>0</v>
      </c>
      <c r="AF17" s="7" cm="1">
        <f t="array" ref="AF17">_xlfn.LET(
    _xlpm.IsBetween,
        AND(AF$8 &gt;= $AO17, AF$8 &lt;= $AP17),
    _xlpm.ProjectCode,
          _xlfn.IFS($AQ17 = "Completed", 3,
                  $AQ17 = "Ongoing", 2,
                  $AQ17 = "Not Started", 1
          ),
    _xlpm.ProjectCode * _xlpm.IsBetween
)</f>
        <v>0</v>
      </c>
      <c r="AG17" s="7" cm="1">
        <f t="array" ref="AG17">_xlfn.LET(
    _xlpm.IsBetween,
        AND(AG$8 &gt;= $AO17, AG$8 &lt;= $AP17),
    _xlpm.ProjectCode,
          _xlfn.IFS($AQ17 = "Completed", 3,
                  $AQ17 = "Ongoing", 2,
                  $AQ17 = "Not Started", 1
          ),
    _xlpm.ProjectCode * _xlpm.IsBetween
)</f>
        <v>0</v>
      </c>
      <c r="AH17" s="7" cm="1">
        <f t="array" ref="AH17">_xlfn.LET(
    _xlpm.IsBetween,
        AND(AH$8 &gt;= $AO17, AH$8 &lt;= $AP17),
    _xlpm.ProjectCode,
          _xlfn.IFS($AQ17 = "Completed", 3,
                  $AQ17 = "Ongoing", 2,
                  $AQ17 = "Not Started", 1
          ),
    _xlpm.ProjectCode * _xlpm.IsBetween
)</f>
        <v>0</v>
      </c>
      <c r="AI17" s="7" cm="1">
        <f t="array" ref="AI17">_xlfn.LET(
    _xlpm.IsBetween,
        AND(AI$8 &gt;= $AO17, AI$8 &lt;= $AP17),
    _xlpm.ProjectCode,
          _xlfn.IFS($AQ17 = "Completed", 3,
                  $AQ17 = "Ongoing", 2,
                  $AQ17 = "Not Started", 1
          ),
    _xlpm.ProjectCode * _xlpm.IsBetween
)</f>
        <v>0</v>
      </c>
      <c r="AJ17" s="7" cm="1">
        <f t="array" ref="AJ17">_xlfn.LET(
    _xlpm.IsBetween,
        AND(AJ$8 &gt;= $AO17, AJ$8 &lt;= $AP17),
    _xlpm.ProjectCode,
          _xlfn.IFS($AQ17 = "Completed", 3,
                  $AQ17 = "Ongoing", 2,
                  $AQ17 = "Not Started", 1
          ),
    _xlpm.ProjectCode * _xlpm.IsBetween
)</f>
        <v>0</v>
      </c>
      <c r="AK17" s="7" cm="1">
        <f t="array" ref="AK17">_xlfn.LET(
    _xlpm.IsBetween,
        AND(AK$8 &gt;= $AO17, AK$8 &lt;= $AP17),
    _xlpm.ProjectCode,
          _xlfn.IFS($AQ17 = "Completed", 3,
                  $AQ17 = "Ongoing", 2,
                  $AQ17 = "Not Started", 1
          ),
    _xlpm.ProjectCode * _xlpm.IsBetween
)</f>
        <v>0</v>
      </c>
      <c r="AL17" s="7" cm="1">
        <f t="array" ref="AL17">_xlfn.LET(
    _xlpm.IsBetween,
        AND(AL$8 &gt;= $AO17, AL$8 &lt;= $AP17),
    _xlpm.ProjectCode,
          _xlfn.IFS($AQ17 = "Completed", 3,
                  $AQ17 = "Ongoing", 2,
                  $AQ17 = "Not Started", 1
          ),
    _xlpm.ProjectCode * _xlpm.IsBetween
)</f>
        <v>0</v>
      </c>
      <c r="AM17" s="7" cm="1">
        <f t="array" ref="AM17">_xlfn.LET(
    _xlpm.IsBetween,
        AND(AM$8 &gt;= $AO17, AM$8 &lt;= $AP17),
    _xlpm.ProjectCode,
          _xlfn.IFS($AQ17 = "Completed", 3,
                  $AQ17 = "Ongoing", 2,
                  $AQ17 = "Not Started", 1
          ),
    _xlpm.ProjectCode * _xlpm.IsBetween
)</f>
        <v>0</v>
      </c>
      <c r="AO17" s="1">
        <v>45139</v>
      </c>
      <c r="AP17" s="1">
        <v>45504</v>
      </c>
      <c r="AQ17" t="str">
        <v>Completed</v>
      </c>
    </row>
    <row r="18" spans="2:43" x14ac:dyDescent="1">
      <c r="B18" t="str">
        <v>Amusement Park Design</v>
      </c>
      <c r="D18" s="7" cm="1">
        <f t="array" ref="D18">_xlfn.LET(
    _xlpm.IsBetween,
        AND(D$8 &gt;= $AO18, D$8 &lt;= $AP18),
    _xlpm.ProjectCode,
          _xlfn.IFS($AQ18 = "Completed", 3,
                  $AQ18 = "Ongoing", 2,
                  $AQ18 = "Not Started", 1
          ),
    _xlpm.ProjectCode * _xlpm.IsBetween
)</f>
        <v>0</v>
      </c>
      <c r="E18" s="7" cm="1">
        <f t="array" ref="E18">_xlfn.LET(
    _xlpm.IsBetween,
        AND(E$8 &gt;= $AO18, E$8 &lt;= $AP18),
    _xlpm.ProjectCode,
          _xlfn.IFS($AQ18 = "Completed", 3,
                  $AQ18 = "Ongoing", 2,
                  $AQ18 = "Not Started", 1
          ),
    _xlpm.ProjectCode * _xlpm.IsBetween
)</f>
        <v>0</v>
      </c>
      <c r="F18" s="7" cm="1">
        <f t="array" ref="F18">_xlfn.LET(
    _xlpm.IsBetween,
        AND(F$8 &gt;= $AO18, F$8 &lt;= $AP18),
    _xlpm.ProjectCode,
          _xlfn.IFS($AQ18 = "Completed", 3,
                  $AQ18 = "Ongoing", 2,
                  $AQ18 = "Not Started", 1
          ),
    _xlpm.ProjectCode * _xlpm.IsBetween
)</f>
        <v>0</v>
      </c>
      <c r="G18" s="7" cm="1">
        <f t="array" ref="G18">_xlfn.LET(
    _xlpm.IsBetween,
        AND(G$8 &gt;= $AO18, G$8 &lt;= $AP18),
    _xlpm.ProjectCode,
          _xlfn.IFS($AQ18 = "Completed", 3,
                  $AQ18 = "Ongoing", 2,
                  $AQ18 = "Not Started", 1
          ),
    _xlpm.ProjectCode * _xlpm.IsBetween
)</f>
        <v>0</v>
      </c>
      <c r="H18" s="7" cm="1">
        <f t="array" ref="H18">_xlfn.LET(
    _xlpm.IsBetween,
        AND(H$8 &gt;= $AO18, H$8 &lt;= $AP18),
    _xlpm.ProjectCode,
          _xlfn.IFS($AQ18 = "Completed", 3,
                  $AQ18 = "Ongoing", 2,
                  $AQ18 = "Not Started", 1
          ),
    _xlpm.ProjectCode * _xlpm.IsBetween
)</f>
        <v>0</v>
      </c>
      <c r="I18" s="7" cm="1">
        <f t="array" ref="I18">_xlfn.LET(
    _xlpm.IsBetween,
        AND(I$8 &gt;= $AO18, I$8 &lt;= $AP18),
    _xlpm.ProjectCode,
          _xlfn.IFS($AQ18 = "Completed", 3,
                  $AQ18 = "Ongoing", 2,
                  $AQ18 = "Not Started", 1
          ),
    _xlpm.ProjectCode * _xlpm.IsBetween
)</f>
        <v>0</v>
      </c>
      <c r="J18" s="7" cm="1">
        <f t="array" ref="J18">_xlfn.LET(
    _xlpm.IsBetween,
        AND(J$8 &gt;= $AO18, J$8 &lt;= $AP18),
    _xlpm.ProjectCode,
          _xlfn.IFS($AQ18 = "Completed", 3,
                  $AQ18 = "Ongoing", 2,
                  $AQ18 = "Not Started", 1
          ),
    _xlpm.ProjectCode * _xlpm.IsBetween
)</f>
        <v>0</v>
      </c>
      <c r="K18" s="7" cm="1">
        <f t="array" ref="K18">_xlfn.LET(
    _xlpm.IsBetween,
        AND(K$8 &gt;= $AO18, K$8 &lt;= $AP18),
    _xlpm.ProjectCode,
          _xlfn.IFS($AQ18 = "Completed", 3,
                  $AQ18 = "Ongoing", 2,
                  $AQ18 = "Not Started", 1
          ),
    _xlpm.ProjectCode * _xlpm.IsBetween
)</f>
        <v>0</v>
      </c>
      <c r="L18" s="7" cm="1">
        <f t="array" ref="L18">_xlfn.LET(
    _xlpm.IsBetween,
        AND(L$8 &gt;= $AO18, L$8 &lt;= $AP18),
    _xlpm.ProjectCode,
          _xlfn.IFS($AQ18 = "Completed", 3,
                  $AQ18 = "Ongoing", 2,
                  $AQ18 = "Not Started", 1
          ),
    _xlpm.ProjectCode * _xlpm.IsBetween
)</f>
        <v>3</v>
      </c>
      <c r="M18" s="7" cm="1">
        <f t="array" ref="M18">_xlfn.LET(
    _xlpm.IsBetween,
        AND(M$8 &gt;= $AO18, M$8 &lt;= $AP18),
    _xlpm.ProjectCode,
          _xlfn.IFS($AQ18 = "Completed", 3,
                  $AQ18 = "Ongoing", 2,
                  $AQ18 = "Not Started", 1
          ),
    _xlpm.ProjectCode * _xlpm.IsBetween
)</f>
        <v>3</v>
      </c>
      <c r="N18" s="7" cm="1">
        <f t="array" ref="N18">_xlfn.LET(
    _xlpm.IsBetween,
        AND(N$8 &gt;= $AO18, N$8 &lt;= $AP18),
    _xlpm.ProjectCode,
          _xlfn.IFS($AQ18 = "Completed", 3,
                  $AQ18 = "Ongoing", 2,
                  $AQ18 = "Not Started", 1
          ),
    _xlpm.ProjectCode * _xlpm.IsBetween
)</f>
        <v>3</v>
      </c>
      <c r="O18" s="7" cm="1">
        <f t="array" ref="O18">_xlfn.LET(
    _xlpm.IsBetween,
        AND(O$8 &gt;= $AO18, O$8 &lt;= $AP18),
    _xlpm.ProjectCode,
          _xlfn.IFS($AQ18 = "Completed", 3,
                  $AQ18 = "Ongoing", 2,
                  $AQ18 = "Not Started", 1
          ),
    _xlpm.ProjectCode * _xlpm.IsBetween
)</f>
        <v>3</v>
      </c>
      <c r="P18" s="7" cm="1">
        <f t="array" ref="P18">_xlfn.LET(
    _xlpm.IsBetween,
        AND(P$8 &gt;= $AO18, P$8 &lt;= $AP18),
    _xlpm.ProjectCode,
          _xlfn.IFS($AQ18 = "Completed", 3,
                  $AQ18 = "Ongoing", 2,
                  $AQ18 = "Not Started", 1
          ),
    _xlpm.ProjectCode * _xlpm.IsBetween
)</f>
        <v>3</v>
      </c>
      <c r="Q18" s="7" cm="1">
        <f t="array" ref="Q18">_xlfn.LET(
    _xlpm.IsBetween,
        AND(Q$8 &gt;= $AO18, Q$8 &lt;= $AP18),
    _xlpm.ProjectCode,
          _xlfn.IFS($AQ18 = "Completed", 3,
                  $AQ18 = "Ongoing", 2,
                  $AQ18 = "Not Started", 1
          ),
    _xlpm.ProjectCode * _xlpm.IsBetween
)</f>
        <v>3</v>
      </c>
      <c r="R18" s="7" cm="1">
        <f t="array" ref="R18">_xlfn.LET(
    _xlpm.IsBetween,
        AND(R$8 &gt;= $AO18, R$8 &lt;= $AP18),
    _xlpm.ProjectCode,
          _xlfn.IFS($AQ18 = "Completed", 3,
                  $AQ18 = "Ongoing", 2,
                  $AQ18 = "Not Started", 1
          ),
    _xlpm.ProjectCode * _xlpm.IsBetween
)</f>
        <v>3</v>
      </c>
      <c r="S18" s="7" cm="1">
        <f t="array" ref="S18">_xlfn.LET(
    _xlpm.IsBetween,
        AND(S$8 &gt;= $AO18, S$8 &lt;= $AP18),
    _xlpm.ProjectCode,
          _xlfn.IFS($AQ18 = "Completed", 3,
                  $AQ18 = "Ongoing", 2,
                  $AQ18 = "Not Started", 1
          ),
    _xlpm.ProjectCode * _xlpm.IsBetween
)</f>
        <v>3</v>
      </c>
      <c r="T18" s="7" cm="1">
        <f t="array" ref="T18">_xlfn.LET(
    _xlpm.IsBetween,
        AND(T$8 &gt;= $AO18, T$8 &lt;= $AP18),
    _xlpm.ProjectCode,
          _xlfn.IFS($AQ18 = "Completed", 3,
                  $AQ18 = "Ongoing", 2,
                  $AQ18 = "Not Started", 1
          ),
    _xlpm.ProjectCode * _xlpm.IsBetween
)</f>
        <v>3</v>
      </c>
      <c r="U18" s="7" cm="1">
        <f t="array" ref="U18">_xlfn.LET(
    _xlpm.IsBetween,
        AND(U$8 &gt;= $AO18, U$8 &lt;= $AP18),
    _xlpm.ProjectCode,
          _xlfn.IFS($AQ18 = "Completed", 3,
                  $AQ18 = "Ongoing", 2,
                  $AQ18 = "Not Started", 1
          ),
    _xlpm.ProjectCode * _xlpm.IsBetween
)</f>
        <v>3</v>
      </c>
      <c r="V18" s="7" cm="1">
        <f t="array" ref="V18">_xlfn.LET(
    _xlpm.IsBetween,
        AND(V$8 &gt;= $AO18, V$8 &lt;= $AP18),
    _xlpm.ProjectCode,
          _xlfn.IFS($AQ18 = "Completed", 3,
                  $AQ18 = "Ongoing", 2,
                  $AQ18 = "Not Started", 1
          ),
    _xlpm.ProjectCode * _xlpm.IsBetween
)</f>
        <v>3</v>
      </c>
      <c r="W18" s="7" cm="1">
        <f t="array" ref="W18">_xlfn.LET(
    _xlpm.IsBetween,
        AND(W$8 &gt;= $AO18, W$8 &lt;= $AP18),
    _xlpm.ProjectCode,
          _xlfn.IFS($AQ18 = "Completed", 3,
                  $AQ18 = "Ongoing", 2,
                  $AQ18 = "Not Started", 1
          ),
    _xlpm.ProjectCode * _xlpm.IsBetween
)</f>
        <v>3</v>
      </c>
      <c r="X18" s="7" cm="1">
        <f t="array" ref="X18">_xlfn.LET(
    _xlpm.IsBetween,
        AND(X$8 &gt;= $AO18, X$8 &lt;= $AP18),
    _xlpm.ProjectCode,
          _xlfn.IFS($AQ18 = "Completed", 3,
                  $AQ18 = "Ongoing", 2,
                  $AQ18 = "Not Started", 1
          ),
    _xlpm.ProjectCode * _xlpm.IsBetween
)</f>
        <v>0</v>
      </c>
      <c r="Y18" s="7" cm="1">
        <f t="array" ref="Y18">_xlfn.LET(
    _xlpm.IsBetween,
        AND(Y$8 &gt;= $AO18, Y$8 &lt;= $AP18),
    _xlpm.ProjectCode,
          _xlfn.IFS($AQ18 = "Completed", 3,
                  $AQ18 = "Ongoing", 2,
                  $AQ18 = "Not Started", 1
          ),
    _xlpm.ProjectCode * _xlpm.IsBetween
)</f>
        <v>0</v>
      </c>
      <c r="Z18" s="7" cm="1">
        <f t="array" ref="Z18">_xlfn.LET(
    _xlpm.IsBetween,
        AND(Z$8 &gt;= $AO18, Z$8 &lt;= $AP18),
    _xlpm.ProjectCode,
          _xlfn.IFS($AQ18 = "Completed", 3,
                  $AQ18 = "Ongoing", 2,
                  $AQ18 = "Not Started", 1
          ),
    _xlpm.ProjectCode * _xlpm.IsBetween
)</f>
        <v>0</v>
      </c>
      <c r="AA18" s="7" cm="1">
        <f t="array" ref="AA18">_xlfn.LET(
    _xlpm.IsBetween,
        AND(AA$8 &gt;= $AO18, AA$8 &lt;= $AP18),
    _xlpm.ProjectCode,
          _xlfn.IFS($AQ18 = "Completed", 3,
                  $AQ18 = "Ongoing", 2,
                  $AQ18 = "Not Started", 1
          ),
    _xlpm.ProjectCode * _xlpm.IsBetween
)</f>
        <v>0</v>
      </c>
      <c r="AB18" s="7" cm="1">
        <f t="array" ref="AB18">_xlfn.LET(
    _xlpm.IsBetween,
        AND(AB$8 &gt;= $AO18, AB$8 &lt;= $AP18),
    _xlpm.ProjectCode,
          _xlfn.IFS($AQ18 = "Completed", 3,
                  $AQ18 = "Ongoing", 2,
                  $AQ18 = "Not Started", 1
          ),
    _xlpm.ProjectCode * _xlpm.IsBetween
)</f>
        <v>0</v>
      </c>
      <c r="AC18" s="7" cm="1">
        <f t="array" ref="AC18">_xlfn.LET(
    _xlpm.IsBetween,
        AND(AC$8 &gt;= $AO18, AC$8 &lt;= $AP18),
    _xlpm.ProjectCode,
          _xlfn.IFS($AQ18 = "Completed", 3,
                  $AQ18 = "Ongoing", 2,
                  $AQ18 = "Not Started", 1
          ),
    _xlpm.ProjectCode * _xlpm.IsBetween
)</f>
        <v>0</v>
      </c>
      <c r="AD18" s="7" cm="1">
        <f t="array" ref="AD18">_xlfn.LET(
    _xlpm.IsBetween,
        AND(AD$8 &gt;= $AO18, AD$8 &lt;= $AP18),
    _xlpm.ProjectCode,
          _xlfn.IFS($AQ18 = "Completed", 3,
                  $AQ18 = "Ongoing", 2,
                  $AQ18 = "Not Started", 1
          ),
    _xlpm.ProjectCode * _xlpm.IsBetween
)</f>
        <v>0</v>
      </c>
      <c r="AE18" s="7" cm="1">
        <f t="array" ref="AE18">_xlfn.LET(
    _xlpm.IsBetween,
        AND(AE$8 &gt;= $AO18, AE$8 &lt;= $AP18),
    _xlpm.ProjectCode,
          _xlfn.IFS($AQ18 = "Completed", 3,
                  $AQ18 = "Ongoing", 2,
                  $AQ18 = "Not Started", 1
          ),
    _xlpm.ProjectCode * _xlpm.IsBetween
)</f>
        <v>0</v>
      </c>
      <c r="AF18" s="7" cm="1">
        <f t="array" ref="AF18">_xlfn.LET(
    _xlpm.IsBetween,
        AND(AF$8 &gt;= $AO18, AF$8 &lt;= $AP18),
    _xlpm.ProjectCode,
          _xlfn.IFS($AQ18 = "Completed", 3,
                  $AQ18 = "Ongoing", 2,
                  $AQ18 = "Not Started", 1
          ),
    _xlpm.ProjectCode * _xlpm.IsBetween
)</f>
        <v>0</v>
      </c>
      <c r="AG18" s="7" cm="1">
        <f t="array" ref="AG18">_xlfn.LET(
    _xlpm.IsBetween,
        AND(AG$8 &gt;= $AO18, AG$8 &lt;= $AP18),
    _xlpm.ProjectCode,
          _xlfn.IFS($AQ18 = "Completed", 3,
                  $AQ18 = "Ongoing", 2,
                  $AQ18 = "Not Started", 1
          ),
    _xlpm.ProjectCode * _xlpm.IsBetween
)</f>
        <v>0</v>
      </c>
      <c r="AH18" s="7" cm="1">
        <f t="array" ref="AH18">_xlfn.LET(
    _xlpm.IsBetween,
        AND(AH$8 &gt;= $AO18, AH$8 &lt;= $AP18),
    _xlpm.ProjectCode,
          _xlfn.IFS($AQ18 = "Completed", 3,
                  $AQ18 = "Ongoing", 2,
                  $AQ18 = "Not Started", 1
          ),
    _xlpm.ProjectCode * _xlpm.IsBetween
)</f>
        <v>0</v>
      </c>
      <c r="AI18" s="7" cm="1">
        <f t="array" ref="AI18">_xlfn.LET(
    _xlpm.IsBetween,
        AND(AI$8 &gt;= $AO18, AI$8 &lt;= $AP18),
    _xlpm.ProjectCode,
          _xlfn.IFS($AQ18 = "Completed", 3,
                  $AQ18 = "Ongoing", 2,
                  $AQ18 = "Not Started", 1
          ),
    _xlpm.ProjectCode * _xlpm.IsBetween
)</f>
        <v>0</v>
      </c>
      <c r="AJ18" s="7" cm="1">
        <f t="array" ref="AJ18">_xlfn.LET(
    _xlpm.IsBetween,
        AND(AJ$8 &gt;= $AO18, AJ$8 &lt;= $AP18),
    _xlpm.ProjectCode,
          _xlfn.IFS($AQ18 = "Completed", 3,
                  $AQ18 = "Ongoing", 2,
                  $AQ18 = "Not Started", 1
          ),
    _xlpm.ProjectCode * _xlpm.IsBetween
)</f>
        <v>0</v>
      </c>
      <c r="AK18" s="7" cm="1">
        <f t="array" ref="AK18">_xlfn.LET(
    _xlpm.IsBetween,
        AND(AK$8 &gt;= $AO18, AK$8 &lt;= $AP18),
    _xlpm.ProjectCode,
          _xlfn.IFS($AQ18 = "Completed", 3,
                  $AQ18 = "Ongoing", 2,
                  $AQ18 = "Not Started", 1
          ),
    _xlpm.ProjectCode * _xlpm.IsBetween
)</f>
        <v>0</v>
      </c>
      <c r="AL18" s="7" cm="1">
        <f t="array" ref="AL18">_xlfn.LET(
    _xlpm.IsBetween,
        AND(AL$8 &gt;= $AO18, AL$8 &lt;= $AP18),
    _xlpm.ProjectCode,
          _xlfn.IFS($AQ18 = "Completed", 3,
                  $AQ18 = "Ongoing", 2,
                  $AQ18 = "Not Started", 1
          ),
    _xlpm.ProjectCode * _xlpm.IsBetween
)</f>
        <v>0</v>
      </c>
      <c r="AM18" s="7" cm="1">
        <f t="array" ref="AM18">_xlfn.LET(
    _xlpm.IsBetween,
        AND(AM$8 &gt;= $AO18, AM$8 &lt;= $AP18),
    _xlpm.ProjectCode,
          _xlfn.IFS($AQ18 = "Completed", 3,
                  $AQ18 = "Ongoing", 2,
                  $AQ18 = "Not Started", 1
          ),
    _xlpm.ProjectCode * _xlpm.IsBetween
)</f>
        <v>0</v>
      </c>
      <c r="AO18" s="1">
        <v>45170</v>
      </c>
      <c r="AP18" s="1">
        <v>45535</v>
      </c>
      <c r="AQ18" t="str">
        <v>Completed</v>
      </c>
    </row>
    <row r="19" spans="2:43" x14ac:dyDescent="1">
      <c r="B19" t="str">
        <v>Comedy Club Network</v>
      </c>
      <c r="D19" s="7" cm="1">
        <f t="array" ref="D19">_xlfn.LET(
    _xlpm.IsBetween,
        AND(D$8 &gt;= $AO19, D$8 &lt;= $AP19),
    _xlpm.ProjectCode,
          _xlfn.IFS($AQ19 = "Completed", 3,
                  $AQ19 = "Ongoing", 2,
                  $AQ19 = "Not Started", 1
          ),
    _xlpm.ProjectCode * _xlpm.IsBetween
)</f>
        <v>0</v>
      </c>
      <c r="E19" s="7" cm="1">
        <f t="array" ref="E19">_xlfn.LET(
    _xlpm.IsBetween,
        AND(E$8 &gt;= $AO19, E$8 &lt;= $AP19),
    _xlpm.ProjectCode,
          _xlfn.IFS($AQ19 = "Completed", 3,
                  $AQ19 = "Ongoing", 2,
                  $AQ19 = "Not Started", 1
          ),
    _xlpm.ProjectCode * _xlpm.IsBetween
)</f>
        <v>0</v>
      </c>
      <c r="F19" s="7" cm="1">
        <f t="array" ref="F19">_xlfn.LET(
    _xlpm.IsBetween,
        AND(F$8 &gt;= $AO19, F$8 &lt;= $AP19),
    _xlpm.ProjectCode,
          _xlfn.IFS($AQ19 = "Completed", 3,
                  $AQ19 = "Ongoing", 2,
                  $AQ19 = "Not Started", 1
          ),
    _xlpm.ProjectCode * _xlpm.IsBetween
)</f>
        <v>0</v>
      </c>
      <c r="G19" s="7" cm="1">
        <f t="array" ref="G19">_xlfn.LET(
    _xlpm.IsBetween,
        AND(G$8 &gt;= $AO19, G$8 &lt;= $AP19),
    _xlpm.ProjectCode,
          _xlfn.IFS($AQ19 = "Completed", 3,
                  $AQ19 = "Ongoing", 2,
                  $AQ19 = "Not Started", 1
          ),
    _xlpm.ProjectCode * _xlpm.IsBetween
)</f>
        <v>0</v>
      </c>
      <c r="H19" s="7" cm="1">
        <f t="array" ref="H19">_xlfn.LET(
    _xlpm.IsBetween,
        AND(H$8 &gt;= $AO19, H$8 &lt;= $AP19),
    _xlpm.ProjectCode,
          _xlfn.IFS($AQ19 = "Completed", 3,
                  $AQ19 = "Ongoing", 2,
                  $AQ19 = "Not Started", 1
          ),
    _xlpm.ProjectCode * _xlpm.IsBetween
)</f>
        <v>0</v>
      </c>
      <c r="I19" s="7" cm="1">
        <f t="array" ref="I19">_xlfn.LET(
    _xlpm.IsBetween,
        AND(I$8 &gt;= $AO19, I$8 &lt;= $AP19),
    _xlpm.ProjectCode,
          _xlfn.IFS($AQ19 = "Completed", 3,
                  $AQ19 = "Ongoing", 2,
                  $AQ19 = "Not Started", 1
          ),
    _xlpm.ProjectCode * _xlpm.IsBetween
)</f>
        <v>0</v>
      </c>
      <c r="J19" s="7" cm="1">
        <f t="array" ref="J19">_xlfn.LET(
    _xlpm.IsBetween,
        AND(J$8 &gt;= $AO19, J$8 &lt;= $AP19),
    _xlpm.ProjectCode,
          _xlfn.IFS($AQ19 = "Completed", 3,
                  $AQ19 = "Ongoing", 2,
                  $AQ19 = "Not Started", 1
          ),
    _xlpm.ProjectCode * _xlpm.IsBetween
)</f>
        <v>0</v>
      </c>
      <c r="K19" s="7" cm="1">
        <f t="array" ref="K19">_xlfn.LET(
    _xlpm.IsBetween,
        AND(K$8 &gt;= $AO19, K$8 &lt;= $AP19),
    _xlpm.ProjectCode,
          _xlfn.IFS($AQ19 = "Completed", 3,
                  $AQ19 = "Ongoing", 2,
                  $AQ19 = "Not Started", 1
          ),
    _xlpm.ProjectCode * _xlpm.IsBetween
)</f>
        <v>0</v>
      </c>
      <c r="L19" s="7" cm="1">
        <f t="array" ref="L19">_xlfn.LET(
    _xlpm.IsBetween,
        AND(L$8 &gt;= $AO19, L$8 &lt;= $AP19),
    _xlpm.ProjectCode,
          _xlfn.IFS($AQ19 = "Completed", 3,
                  $AQ19 = "Ongoing", 2,
                  $AQ19 = "Not Started", 1
          ),
    _xlpm.ProjectCode * _xlpm.IsBetween
)</f>
        <v>0</v>
      </c>
      <c r="M19" s="7" cm="1">
        <f t="array" ref="M19">_xlfn.LET(
    _xlpm.IsBetween,
        AND(M$8 &gt;= $AO19, M$8 &lt;= $AP19),
    _xlpm.ProjectCode,
          _xlfn.IFS($AQ19 = "Completed", 3,
                  $AQ19 = "Ongoing", 2,
                  $AQ19 = "Not Started", 1
          ),
    _xlpm.ProjectCode * _xlpm.IsBetween
)</f>
        <v>3</v>
      </c>
      <c r="N19" s="7" cm="1">
        <f t="array" ref="N19">_xlfn.LET(
    _xlpm.IsBetween,
        AND(N$8 &gt;= $AO19, N$8 &lt;= $AP19),
    _xlpm.ProjectCode,
          _xlfn.IFS($AQ19 = "Completed", 3,
                  $AQ19 = "Ongoing", 2,
                  $AQ19 = "Not Started", 1
          ),
    _xlpm.ProjectCode * _xlpm.IsBetween
)</f>
        <v>3</v>
      </c>
      <c r="O19" s="7" cm="1">
        <f t="array" ref="O19">_xlfn.LET(
    _xlpm.IsBetween,
        AND(O$8 &gt;= $AO19, O$8 &lt;= $AP19),
    _xlpm.ProjectCode,
          _xlfn.IFS($AQ19 = "Completed", 3,
                  $AQ19 = "Ongoing", 2,
                  $AQ19 = "Not Started", 1
          ),
    _xlpm.ProjectCode * _xlpm.IsBetween
)</f>
        <v>3</v>
      </c>
      <c r="P19" s="7" cm="1">
        <f t="array" ref="P19">_xlfn.LET(
    _xlpm.IsBetween,
        AND(P$8 &gt;= $AO19, P$8 &lt;= $AP19),
    _xlpm.ProjectCode,
          _xlfn.IFS($AQ19 = "Completed", 3,
                  $AQ19 = "Ongoing", 2,
                  $AQ19 = "Not Started", 1
          ),
    _xlpm.ProjectCode * _xlpm.IsBetween
)</f>
        <v>3</v>
      </c>
      <c r="Q19" s="7" cm="1">
        <f t="array" ref="Q19">_xlfn.LET(
    _xlpm.IsBetween,
        AND(Q$8 &gt;= $AO19, Q$8 &lt;= $AP19),
    _xlpm.ProjectCode,
          _xlfn.IFS($AQ19 = "Completed", 3,
                  $AQ19 = "Ongoing", 2,
                  $AQ19 = "Not Started", 1
          ),
    _xlpm.ProjectCode * _xlpm.IsBetween
)</f>
        <v>3</v>
      </c>
      <c r="R19" s="7" cm="1">
        <f t="array" ref="R19">_xlfn.LET(
    _xlpm.IsBetween,
        AND(R$8 &gt;= $AO19, R$8 &lt;= $AP19),
    _xlpm.ProjectCode,
          _xlfn.IFS($AQ19 = "Completed", 3,
                  $AQ19 = "Ongoing", 2,
                  $AQ19 = "Not Started", 1
          ),
    _xlpm.ProjectCode * _xlpm.IsBetween
)</f>
        <v>3</v>
      </c>
      <c r="S19" s="7" cm="1">
        <f t="array" ref="S19">_xlfn.LET(
    _xlpm.IsBetween,
        AND(S$8 &gt;= $AO19, S$8 &lt;= $AP19),
    _xlpm.ProjectCode,
          _xlfn.IFS($AQ19 = "Completed", 3,
                  $AQ19 = "Ongoing", 2,
                  $AQ19 = "Not Started", 1
          ),
    _xlpm.ProjectCode * _xlpm.IsBetween
)</f>
        <v>3</v>
      </c>
      <c r="T19" s="7" cm="1">
        <f t="array" ref="T19">_xlfn.LET(
    _xlpm.IsBetween,
        AND(T$8 &gt;= $AO19, T$8 &lt;= $AP19),
    _xlpm.ProjectCode,
          _xlfn.IFS($AQ19 = "Completed", 3,
                  $AQ19 = "Ongoing", 2,
                  $AQ19 = "Not Started", 1
          ),
    _xlpm.ProjectCode * _xlpm.IsBetween
)</f>
        <v>3</v>
      </c>
      <c r="U19" s="7" cm="1">
        <f t="array" ref="U19">_xlfn.LET(
    _xlpm.IsBetween,
        AND(U$8 &gt;= $AO19, U$8 &lt;= $AP19),
    _xlpm.ProjectCode,
          _xlfn.IFS($AQ19 = "Completed", 3,
                  $AQ19 = "Ongoing", 2,
                  $AQ19 = "Not Started", 1
          ),
    _xlpm.ProjectCode * _xlpm.IsBetween
)</f>
        <v>3</v>
      </c>
      <c r="V19" s="7" cm="1">
        <f t="array" ref="V19">_xlfn.LET(
    _xlpm.IsBetween,
        AND(V$8 &gt;= $AO19, V$8 &lt;= $AP19),
    _xlpm.ProjectCode,
          _xlfn.IFS($AQ19 = "Completed", 3,
                  $AQ19 = "Ongoing", 2,
                  $AQ19 = "Not Started", 1
          ),
    _xlpm.ProjectCode * _xlpm.IsBetween
)</f>
        <v>3</v>
      </c>
      <c r="W19" s="7" cm="1">
        <f t="array" ref="W19">_xlfn.LET(
    _xlpm.IsBetween,
        AND(W$8 &gt;= $AO19, W$8 &lt;= $AP19),
    _xlpm.ProjectCode,
          _xlfn.IFS($AQ19 = "Completed", 3,
                  $AQ19 = "Ongoing", 2,
                  $AQ19 = "Not Started", 1
          ),
    _xlpm.ProjectCode * _xlpm.IsBetween
)</f>
        <v>3</v>
      </c>
      <c r="X19" s="7" cm="1">
        <f t="array" ref="X19">_xlfn.LET(
    _xlpm.IsBetween,
        AND(X$8 &gt;= $AO19, X$8 &lt;= $AP19),
    _xlpm.ProjectCode,
          _xlfn.IFS($AQ19 = "Completed", 3,
                  $AQ19 = "Ongoing", 2,
                  $AQ19 = "Not Started", 1
          ),
    _xlpm.ProjectCode * _xlpm.IsBetween
)</f>
        <v>3</v>
      </c>
      <c r="Y19" s="7" cm="1">
        <f t="array" ref="Y19">_xlfn.LET(
    _xlpm.IsBetween,
        AND(Y$8 &gt;= $AO19, Y$8 &lt;= $AP19),
    _xlpm.ProjectCode,
          _xlfn.IFS($AQ19 = "Completed", 3,
                  $AQ19 = "Ongoing", 2,
                  $AQ19 = "Not Started", 1
          ),
    _xlpm.ProjectCode * _xlpm.IsBetween
)</f>
        <v>0</v>
      </c>
      <c r="Z19" s="7" cm="1">
        <f t="array" ref="Z19">_xlfn.LET(
    _xlpm.IsBetween,
        AND(Z$8 &gt;= $AO19, Z$8 &lt;= $AP19),
    _xlpm.ProjectCode,
          _xlfn.IFS($AQ19 = "Completed", 3,
                  $AQ19 = "Ongoing", 2,
                  $AQ19 = "Not Started", 1
          ),
    _xlpm.ProjectCode * _xlpm.IsBetween
)</f>
        <v>0</v>
      </c>
      <c r="AA19" s="7" cm="1">
        <f t="array" ref="AA19">_xlfn.LET(
    _xlpm.IsBetween,
        AND(AA$8 &gt;= $AO19, AA$8 &lt;= $AP19),
    _xlpm.ProjectCode,
          _xlfn.IFS($AQ19 = "Completed", 3,
                  $AQ19 = "Ongoing", 2,
                  $AQ19 = "Not Started", 1
          ),
    _xlpm.ProjectCode * _xlpm.IsBetween
)</f>
        <v>0</v>
      </c>
      <c r="AB19" s="7" cm="1">
        <f t="array" ref="AB19">_xlfn.LET(
    _xlpm.IsBetween,
        AND(AB$8 &gt;= $AO19, AB$8 &lt;= $AP19),
    _xlpm.ProjectCode,
          _xlfn.IFS($AQ19 = "Completed", 3,
                  $AQ19 = "Ongoing", 2,
                  $AQ19 = "Not Started", 1
          ),
    _xlpm.ProjectCode * _xlpm.IsBetween
)</f>
        <v>0</v>
      </c>
      <c r="AC19" s="7" cm="1">
        <f t="array" ref="AC19">_xlfn.LET(
    _xlpm.IsBetween,
        AND(AC$8 &gt;= $AO19, AC$8 &lt;= $AP19),
    _xlpm.ProjectCode,
          _xlfn.IFS($AQ19 = "Completed", 3,
                  $AQ19 = "Ongoing", 2,
                  $AQ19 = "Not Started", 1
          ),
    _xlpm.ProjectCode * _xlpm.IsBetween
)</f>
        <v>0</v>
      </c>
      <c r="AD19" s="7" cm="1">
        <f t="array" ref="AD19">_xlfn.LET(
    _xlpm.IsBetween,
        AND(AD$8 &gt;= $AO19, AD$8 &lt;= $AP19),
    _xlpm.ProjectCode,
          _xlfn.IFS($AQ19 = "Completed", 3,
                  $AQ19 = "Ongoing", 2,
                  $AQ19 = "Not Started", 1
          ),
    _xlpm.ProjectCode * _xlpm.IsBetween
)</f>
        <v>0</v>
      </c>
      <c r="AE19" s="7" cm="1">
        <f t="array" ref="AE19">_xlfn.LET(
    _xlpm.IsBetween,
        AND(AE$8 &gt;= $AO19, AE$8 &lt;= $AP19),
    _xlpm.ProjectCode,
          _xlfn.IFS($AQ19 = "Completed", 3,
                  $AQ19 = "Ongoing", 2,
                  $AQ19 = "Not Started", 1
          ),
    _xlpm.ProjectCode * _xlpm.IsBetween
)</f>
        <v>0</v>
      </c>
      <c r="AF19" s="7" cm="1">
        <f t="array" ref="AF19">_xlfn.LET(
    _xlpm.IsBetween,
        AND(AF$8 &gt;= $AO19, AF$8 &lt;= $AP19),
    _xlpm.ProjectCode,
          _xlfn.IFS($AQ19 = "Completed", 3,
                  $AQ19 = "Ongoing", 2,
                  $AQ19 = "Not Started", 1
          ),
    _xlpm.ProjectCode * _xlpm.IsBetween
)</f>
        <v>0</v>
      </c>
      <c r="AG19" s="7" cm="1">
        <f t="array" ref="AG19">_xlfn.LET(
    _xlpm.IsBetween,
        AND(AG$8 &gt;= $AO19, AG$8 &lt;= $AP19),
    _xlpm.ProjectCode,
          _xlfn.IFS($AQ19 = "Completed", 3,
                  $AQ19 = "Ongoing", 2,
                  $AQ19 = "Not Started", 1
          ),
    _xlpm.ProjectCode * _xlpm.IsBetween
)</f>
        <v>0</v>
      </c>
      <c r="AH19" s="7" cm="1">
        <f t="array" ref="AH19">_xlfn.LET(
    _xlpm.IsBetween,
        AND(AH$8 &gt;= $AO19, AH$8 &lt;= $AP19),
    _xlpm.ProjectCode,
          _xlfn.IFS($AQ19 = "Completed", 3,
                  $AQ19 = "Ongoing", 2,
                  $AQ19 = "Not Started", 1
          ),
    _xlpm.ProjectCode * _xlpm.IsBetween
)</f>
        <v>0</v>
      </c>
      <c r="AI19" s="7" cm="1">
        <f t="array" ref="AI19">_xlfn.LET(
    _xlpm.IsBetween,
        AND(AI$8 &gt;= $AO19, AI$8 &lt;= $AP19),
    _xlpm.ProjectCode,
          _xlfn.IFS($AQ19 = "Completed", 3,
                  $AQ19 = "Ongoing", 2,
                  $AQ19 = "Not Started", 1
          ),
    _xlpm.ProjectCode * _xlpm.IsBetween
)</f>
        <v>0</v>
      </c>
      <c r="AJ19" s="7" cm="1">
        <f t="array" ref="AJ19">_xlfn.LET(
    _xlpm.IsBetween,
        AND(AJ$8 &gt;= $AO19, AJ$8 &lt;= $AP19),
    _xlpm.ProjectCode,
          _xlfn.IFS($AQ19 = "Completed", 3,
                  $AQ19 = "Ongoing", 2,
                  $AQ19 = "Not Started", 1
          ),
    _xlpm.ProjectCode * _xlpm.IsBetween
)</f>
        <v>0</v>
      </c>
      <c r="AK19" s="7" cm="1">
        <f t="array" ref="AK19">_xlfn.LET(
    _xlpm.IsBetween,
        AND(AK$8 &gt;= $AO19, AK$8 &lt;= $AP19),
    _xlpm.ProjectCode,
          _xlfn.IFS($AQ19 = "Completed", 3,
                  $AQ19 = "Ongoing", 2,
                  $AQ19 = "Not Started", 1
          ),
    _xlpm.ProjectCode * _xlpm.IsBetween
)</f>
        <v>0</v>
      </c>
      <c r="AL19" s="7" cm="1">
        <f t="array" ref="AL19">_xlfn.LET(
    _xlpm.IsBetween,
        AND(AL$8 &gt;= $AO19, AL$8 &lt;= $AP19),
    _xlpm.ProjectCode,
          _xlfn.IFS($AQ19 = "Completed", 3,
                  $AQ19 = "Ongoing", 2,
                  $AQ19 = "Not Started", 1
          ),
    _xlpm.ProjectCode * _xlpm.IsBetween
)</f>
        <v>0</v>
      </c>
      <c r="AM19" s="7" cm="1">
        <f t="array" ref="AM19">_xlfn.LET(
    _xlpm.IsBetween,
        AND(AM$8 &gt;= $AO19, AM$8 &lt;= $AP19),
    _xlpm.ProjectCode,
          _xlfn.IFS($AQ19 = "Completed", 3,
                  $AQ19 = "Ongoing", 2,
                  $AQ19 = "Not Started", 1
          ),
    _xlpm.ProjectCode * _xlpm.IsBetween
)</f>
        <v>0</v>
      </c>
      <c r="AO19" s="1">
        <v>45200</v>
      </c>
      <c r="AP19" s="1">
        <v>45565</v>
      </c>
      <c r="AQ19" t="str">
        <v>Completed</v>
      </c>
    </row>
    <row r="20" spans="2:43" x14ac:dyDescent="1">
      <c r="B20" t="str">
        <v>Merry Mall Construction</v>
      </c>
      <c r="D20" s="7" cm="1">
        <f t="array" ref="D20">_xlfn.LET(
    _xlpm.IsBetween,
        AND(D$8 &gt;= $AO20, D$8 &lt;= $AP20),
    _xlpm.ProjectCode,
          _xlfn.IFS($AQ20 = "Completed", 3,
                  $AQ20 = "Ongoing", 2,
                  $AQ20 = "Not Started", 1
          ),
    _xlpm.ProjectCode * _xlpm.IsBetween
)</f>
        <v>0</v>
      </c>
      <c r="E20" s="7" cm="1">
        <f t="array" ref="E20">_xlfn.LET(
    _xlpm.IsBetween,
        AND(E$8 &gt;= $AO20, E$8 &lt;= $AP20),
    _xlpm.ProjectCode,
          _xlfn.IFS($AQ20 = "Completed", 3,
                  $AQ20 = "Ongoing", 2,
                  $AQ20 = "Not Started", 1
          ),
    _xlpm.ProjectCode * _xlpm.IsBetween
)</f>
        <v>0</v>
      </c>
      <c r="F20" s="7" cm="1">
        <f t="array" ref="F20">_xlfn.LET(
    _xlpm.IsBetween,
        AND(F$8 &gt;= $AO20, F$8 &lt;= $AP20),
    _xlpm.ProjectCode,
          _xlfn.IFS($AQ20 = "Completed", 3,
                  $AQ20 = "Ongoing", 2,
                  $AQ20 = "Not Started", 1
          ),
    _xlpm.ProjectCode * _xlpm.IsBetween
)</f>
        <v>0</v>
      </c>
      <c r="G20" s="7" cm="1">
        <f t="array" ref="G20">_xlfn.LET(
    _xlpm.IsBetween,
        AND(G$8 &gt;= $AO20, G$8 &lt;= $AP20),
    _xlpm.ProjectCode,
          _xlfn.IFS($AQ20 = "Completed", 3,
                  $AQ20 = "Ongoing", 2,
                  $AQ20 = "Not Started", 1
          ),
    _xlpm.ProjectCode * _xlpm.IsBetween
)</f>
        <v>0</v>
      </c>
      <c r="H20" s="7" cm="1">
        <f t="array" ref="H20">_xlfn.LET(
    _xlpm.IsBetween,
        AND(H$8 &gt;= $AO20, H$8 &lt;= $AP20),
    _xlpm.ProjectCode,
          _xlfn.IFS($AQ20 = "Completed", 3,
                  $AQ20 = "Ongoing", 2,
                  $AQ20 = "Not Started", 1
          ),
    _xlpm.ProjectCode * _xlpm.IsBetween
)</f>
        <v>0</v>
      </c>
      <c r="I20" s="7" cm="1">
        <f t="array" ref="I20">_xlfn.LET(
    _xlpm.IsBetween,
        AND(I$8 &gt;= $AO20, I$8 &lt;= $AP20),
    _xlpm.ProjectCode,
          _xlfn.IFS($AQ20 = "Completed", 3,
                  $AQ20 = "Ongoing", 2,
                  $AQ20 = "Not Started", 1
          ),
    _xlpm.ProjectCode * _xlpm.IsBetween
)</f>
        <v>0</v>
      </c>
      <c r="J20" s="7" cm="1">
        <f t="array" ref="J20">_xlfn.LET(
    _xlpm.IsBetween,
        AND(J$8 &gt;= $AO20, J$8 &lt;= $AP20),
    _xlpm.ProjectCode,
          _xlfn.IFS($AQ20 = "Completed", 3,
                  $AQ20 = "Ongoing", 2,
                  $AQ20 = "Not Started", 1
          ),
    _xlpm.ProjectCode * _xlpm.IsBetween
)</f>
        <v>0</v>
      </c>
      <c r="K20" s="7" cm="1">
        <f t="array" ref="K20">_xlfn.LET(
    _xlpm.IsBetween,
        AND(K$8 &gt;= $AO20, K$8 &lt;= $AP20),
    _xlpm.ProjectCode,
          _xlfn.IFS($AQ20 = "Completed", 3,
                  $AQ20 = "Ongoing", 2,
                  $AQ20 = "Not Started", 1
          ),
    _xlpm.ProjectCode * _xlpm.IsBetween
)</f>
        <v>0</v>
      </c>
      <c r="L20" s="7" cm="1">
        <f t="array" ref="L20">_xlfn.LET(
    _xlpm.IsBetween,
        AND(L$8 &gt;= $AO20, L$8 &lt;= $AP20),
    _xlpm.ProjectCode,
          _xlfn.IFS($AQ20 = "Completed", 3,
                  $AQ20 = "Ongoing", 2,
                  $AQ20 = "Not Started", 1
          ),
    _xlpm.ProjectCode * _xlpm.IsBetween
)</f>
        <v>0</v>
      </c>
      <c r="M20" s="7" cm="1">
        <f t="array" ref="M20">_xlfn.LET(
    _xlpm.IsBetween,
        AND(M$8 &gt;= $AO20, M$8 &lt;= $AP20),
    _xlpm.ProjectCode,
          _xlfn.IFS($AQ20 = "Completed", 3,
                  $AQ20 = "Ongoing", 2,
                  $AQ20 = "Not Started", 1
          ),
    _xlpm.ProjectCode * _xlpm.IsBetween
)</f>
        <v>0</v>
      </c>
      <c r="N20" s="7" cm="1">
        <f t="array" ref="N20">_xlfn.LET(
    _xlpm.IsBetween,
        AND(N$8 &gt;= $AO20, N$8 &lt;= $AP20),
    _xlpm.ProjectCode,
          _xlfn.IFS($AQ20 = "Completed", 3,
                  $AQ20 = "Ongoing", 2,
                  $AQ20 = "Not Started", 1
          ),
    _xlpm.ProjectCode * _xlpm.IsBetween
)</f>
        <v>3</v>
      </c>
      <c r="O20" s="7" cm="1">
        <f t="array" ref="O20">_xlfn.LET(
    _xlpm.IsBetween,
        AND(O$8 &gt;= $AO20, O$8 &lt;= $AP20),
    _xlpm.ProjectCode,
          _xlfn.IFS($AQ20 = "Completed", 3,
                  $AQ20 = "Ongoing", 2,
                  $AQ20 = "Not Started", 1
          ),
    _xlpm.ProjectCode * _xlpm.IsBetween
)</f>
        <v>3</v>
      </c>
      <c r="P20" s="7" cm="1">
        <f t="array" ref="P20">_xlfn.LET(
    _xlpm.IsBetween,
        AND(P$8 &gt;= $AO20, P$8 &lt;= $AP20),
    _xlpm.ProjectCode,
          _xlfn.IFS($AQ20 = "Completed", 3,
                  $AQ20 = "Ongoing", 2,
                  $AQ20 = "Not Started", 1
          ),
    _xlpm.ProjectCode * _xlpm.IsBetween
)</f>
        <v>3</v>
      </c>
      <c r="Q20" s="7" cm="1">
        <f t="array" ref="Q20">_xlfn.LET(
    _xlpm.IsBetween,
        AND(Q$8 &gt;= $AO20, Q$8 &lt;= $AP20),
    _xlpm.ProjectCode,
          _xlfn.IFS($AQ20 = "Completed", 3,
                  $AQ20 = "Ongoing", 2,
                  $AQ20 = "Not Started", 1
          ),
    _xlpm.ProjectCode * _xlpm.IsBetween
)</f>
        <v>3</v>
      </c>
      <c r="R20" s="7" cm="1">
        <f t="array" ref="R20">_xlfn.LET(
    _xlpm.IsBetween,
        AND(R$8 &gt;= $AO20, R$8 &lt;= $AP20),
    _xlpm.ProjectCode,
          _xlfn.IFS($AQ20 = "Completed", 3,
                  $AQ20 = "Ongoing", 2,
                  $AQ20 = "Not Started", 1
          ),
    _xlpm.ProjectCode * _xlpm.IsBetween
)</f>
        <v>3</v>
      </c>
      <c r="S20" s="7" cm="1">
        <f t="array" ref="S20">_xlfn.LET(
    _xlpm.IsBetween,
        AND(S$8 &gt;= $AO20, S$8 &lt;= $AP20),
    _xlpm.ProjectCode,
          _xlfn.IFS($AQ20 = "Completed", 3,
                  $AQ20 = "Ongoing", 2,
                  $AQ20 = "Not Started", 1
          ),
    _xlpm.ProjectCode * _xlpm.IsBetween
)</f>
        <v>3</v>
      </c>
      <c r="T20" s="7" cm="1">
        <f t="array" ref="T20">_xlfn.LET(
    _xlpm.IsBetween,
        AND(T$8 &gt;= $AO20, T$8 &lt;= $AP20),
    _xlpm.ProjectCode,
          _xlfn.IFS($AQ20 = "Completed", 3,
                  $AQ20 = "Ongoing", 2,
                  $AQ20 = "Not Started", 1
          ),
    _xlpm.ProjectCode * _xlpm.IsBetween
)</f>
        <v>3</v>
      </c>
      <c r="U20" s="7" cm="1">
        <f t="array" ref="U20">_xlfn.LET(
    _xlpm.IsBetween,
        AND(U$8 &gt;= $AO20, U$8 &lt;= $AP20),
    _xlpm.ProjectCode,
          _xlfn.IFS($AQ20 = "Completed", 3,
                  $AQ20 = "Ongoing", 2,
                  $AQ20 = "Not Started", 1
          ),
    _xlpm.ProjectCode * _xlpm.IsBetween
)</f>
        <v>3</v>
      </c>
      <c r="V20" s="7" cm="1">
        <f t="array" ref="V20">_xlfn.LET(
    _xlpm.IsBetween,
        AND(V$8 &gt;= $AO20, V$8 &lt;= $AP20),
    _xlpm.ProjectCode,
          _xlfn.IFS($AQ20 = "Completed", 3,
                  $AQ20 = "Ongoing", 2,
                  $AQ20 = "Not Started", 1
          ),
    _xlpm.ProjectCode * _xlpm.IsBetween
)</f>
        <v>3</v>
      </c>
      <c r="W20" s="7" cm="1">
        <f t="array" ref="W20">_xlfn.LET(
    _xlpm.IsBetween,
        AND(W$8 &gt;= $AO20, W$8 &lt;= $AP20),
    _xlpm.ProjectCode,
          _xlfn.IFS($AQ20 = "Completed", 3,
                  $AQ20 = "Ongoing", 2,
                  $AQ20 = "Not Started", 1
          ),
    _xlpm.ProjectCode * _xlpm.IsBetween
)</f>
        <v>3</v>
      </c>
      <c r="X20" s="7" cm="1">
        <f t="array" ref="X20">_xlfn.LET(
    _xlpm.IsBetween,
        AND(X$8 &gt;= $AO20, X$8 &lt;= $AP20),
    _xlpm.ProjectCode,
          _xlfn.IFS($AQ20 = "Completed", 3,
                  $AQ20 = "Ongoing", 2,
                  $AQ20 = "Not Started", 1
          ),
    _xlpm.ProjectCode * _xlpm.IsBetween
)</f>
        <v>3</v>
      </c>
      <c r="Y20" s="7" cm="1">
        <f t="array" ref="Y20">_xlfn.LET(
    _xlpm.IsBetween,
        AND(Y$8 &gt;= $AO20, Y$8 &lt;= $AP20),
    _xlpm.ProjectCode,
          _xlfn.IFS($AQ20 = "Completed", 3,
                  $AQ20 = "Ongoing", 2,
                  $AQ20 = "Not Started", 1
          ),
    _xlpm.ProjectCode * _xlpm.IsBetween
)</f>
        <v>3</v>
      </c>
      <c r="Z20" s="7" cm="1">
        <f t="array" ref="Z20">_xlfn.LET(
    _xlpm.IsBetween,
        AND(Z$8 &gt;= $AO20, Z$8 &lt;= $AP20),
    _xlpm.ProjectCode,
          _xlfn.IFS($AQ20 = "Completed", 3,
                  $AQ20 = "Ongoing", 2,
                  $AQ20 = "Not Started", 1
          ),
    _xlpm.ProjectCode * _xlpm.IsBetween
)</f>
        <v>0</v>
      </c>
      <c r="AA20" s="7" cm="1">
        <f t="array" ref="AA20">_xlfn.LET(
    _xlpm.IsBetween,
        AND(AA$8 &gt;= $AO20, AA$8 &lt;= $AP20),
    _xlpm.ProjectCode,
          _xlfn.IFS($AQ20 = "Completed", 3,
                  $AQ20 = "Ongoing", 2,
                  $AQ20 = "Not Started", 1
          ),
    _xlpm.ProjectCode * _xlpm.IsBetween
)</f>
        <v>0</v>
      </c>
      <c r="AB20" s="7" cm="1">
        <f t="array" ref="AB20">_xlfn.LET(
    _xlpm.IsBetween,
        AND(AB$8 &gt;= $AO20, AB$8 &lt;= $AP20),
    _xlpm.ProjectCode,
          _xlfn.IFS($AQ20 = "Completed", 3,
                  $AQ20 = "Ongoing", 2,
                  $AQ20 = "Not Started", 1
          ),
    _xlpm.ProjectCode * _xlpm.IsBetween
)</f>
        <v>0</v>
      </c>
      <c r="AC20" s="7" cm="1">
        <f t="array" ref="AC20">_xlfn.LET(
    _xlpm.IsBetween,
        AND(AC$8 &gt;= $AO20, AC$8 &lt;= $AP20),
    _xlpm.ProjectCode,
          _xlfn.IFS($AQ20 = "Completed", 3,
                  $AQ20 = "Ongoing", 2,
                  $AQ20 = "Not Started", 1
          ),
    _xlpm.ProjectCode * _xlpm.IsBetween
)</f>
        <v>0</v>
      </c>
      <c r="AD20" s="7" cm="1">
        <f t="array" ref="AD20">_xlfn.LET(
    _xlpm.IsBetween,
        AND(AD$8 &gt;= $AO20, AD$8 &lt;= $AP20),
    _xlpm.ProjectCode,
          _xlfn.IFS($AQ20 = "Completed", 3,
                  $AQ20 = "Ongoing", 2,
                  $AQ20 = "Not Started", 1
          ),
    _xlpm.ProjectCode * _xlpm.IsBetween
)</f>
        <v>0</v>
      </c>
      <c r="AE20" s="7" cm="1">
        <f t="array" ref="AE20">_xlfn.LET(
    _xlpm.IsBetween,
        AND(AE$8 &gt;= $AO20, AE$8 &lt;= $AP20),
    _xlpm.ProjectCode,
          _xlfn.IFS($AQ20 = "Completed", 3,
                  $AQ20 = "Ongoing", 2,
                  $AQ20 = "Not Started", 1
          ),
    _xlpm.ProjectCode * _xlpm.IsBetween
)</f>
        <v>0</v>
      </c>
      <c r="AF20" s="7" cm="1">
        <f t="array" ref="AF20">_xlfn.LET(
    _xlpm.IsBetween,
        AND(AF$8 &gt;= $AO20, AF$8 &lt;= $AP20),
    _xlpm.ProjectCode,
          _xlfn.IFS($AQ20 = "Completed", 3,
                  $AQ20 = "Ongoing", 2,
                  $AQ20 = "Not Started", 1
          ),
    _xlpm.ProjectCode * _xlpm.IsBetween
)</f>
        <v>0</v>
      </c>
      <c r="AG20" s="7" cm="1">
        <f t="array" ref="AG20">_xlfn.LET(
    _xlpm.IsBetween,
        AND(AG$8 &gt;= $AO20, AG$8 &lt;= $AP20),
    _xlpm.ProjectCode,
          _xlfn.IFS($AQ20 = "Completed", 3,
                  $AQ20 = "Ongoing", 2,
                  $AQ20 = "Not Started", 1
          ),
    _xlpm.ProjectCode * _xlpm.IsBetween
)</f>
        <v>0</v>
      </c>
      <c r="AH20" s="7" cm="1">
        <f t="array" ref="AH20">_xlfn.LET(
    _xlpm.IsBetween,
        AND(AH$8 &gt;= $AO20, AH$8 &lt;= $AP20),
    _xlpm.ProjectCode,
          _xlfn.IFS($AQ20 = "Completed", 3,
                  $AQ20 = "Ongoing", 2,
                  $AQ20 = "Not Started", 1
          ),
    _xlpm.ProjectCode * _xlpm.IsBetween
)</f>
        <v>0</v>
      </c>
      <c r="AI20" s="7" cm="1">
        <f t="array" ref="AI20">_xlfn.LET(
    _xlpm.IsBetween,
        AND(AI$8 &gt;= $AO20, AI$8 &lt;= $AP20),
    _xlpm.ProjectCode,
          _xlfn.IFS($AQ20 = "Completed", 3,
                  $AQ20 = "Ongoing", 2,
                  $AQ20 = "Not Started", 1
          ),
    _xlpm.ProjectCode * _xlpm.IsBetween
)</f>
        <v>0</v>
      </c>
      <c r="AJ20" s="7" cm="1">
        <f t="array" ref="AJ20">_xlfn.LET(
    _xlpm.IsBetween,
        AND(AJ$8 &gt;= $AO20, AJ$8 &lt;= $AP20),
    _xlpm.ProjectCode,
          _xlfn.IFS($AQ20 = "Completed", 3,
                  $AQ20 = "Ongoing", 2,
                  $AQ20 = "Not Started", 1
          ),
    _xlpm.ProjectCode * _xlpm.IsBetween
)</f>
        <v>0</v>
      </c>
      <c r="AK20" s="7" cm="1">
        <f t="array" ref="AK20">_xlfn.LET(
    _xlpm.IsBetween,
        AND(AK$8 &gt;= $AO20, AK$8 &lt;= $AP20),
    _xlpm.ProjectCode,
          _xlfn.IFS($AQ20 = "Completed", 3,
                  $AQ20 = "Ongoing", 2,
                  $AQ20 = "Not Started", 1
          ),
    _xlpm.ProjectCode * _xlpm.IsBetween
)</f>
        <v>0</v>
      </c>
      <c r="AL20" s="7" cm="1">
        <f t="array" ref="AL20">_xlfn.LET(
    _xlpm.IsBetween,
        AND(AL$8 &gt;= $AO20, AL$8 &lt;= $AP20),
    _xlpm.ProjectCode,
          _xlfn.IFS($AQ20 = "Completed", 3,
                  $AQ20 = "Ongoing", 2,
                  $AQ20 = "Not Started", 1
          ),
    _xlpm.ProjectCode * _xlpm.IsBetween
)</f>
        <v>0</v>
      </c>
      <c r="AM20" s="7" cm="1">
        <f t="array" ref="AM20">_xlfn.LET(
    _xlpm.IsBetween,
        AND(AM$8 &gt;= $AO20, AM$8 &lt;= $AP20),
    _xlpm.ProjectCode,
          _xlfn.IFS($AQ20 = "Completed", 3,
                  $AQ20 = "Ongoing", 2,
                  $AQ20 = "Not Started", 1
          ),
    _xlpm.ProjectCode * _xlpm.IsBetween
)</f>
        <v>0</v>
      </c>
      <c r="AO20" s="1">
        <v>45231</v>
      </c>
      <c r="AP20" s="1">
        <v>45596</v>
      </c>
      <c r="AQ20" t="str">
        <v>Completed</v>
      </c>
    </row>
    <row r="21" spans="2:43" x14ac:dyDescent="1">
      <c r="B21" t="str">
        <v>Prankster Park Setup</v>
      </c>
      <c r="D21" s="7" cm="1">
        <f t="array" ref="D21">_xlfn.LET(
    _xlpm.IsBetween,
        AND(D$8 &gt;= $AO21, D$8 &lt;= $AP21),
    _xlpm.ProjectCode,
          _xlfn.IFS($AQ21 = "Completed", 3,
                  $AQ21 = "Ongoing", 2,
                  $AQ21 = "Not Started", 1
          ),
    _xlpm.ProjectCode * _xlpm.IsBetween
)</f>
        <v>0</v>
      </c>
      <c r="E21" s="7" cm="1">
        <f t="array" ref="E21">_xlfn.LET(
    _xlpm.IsBetween,
        AND(E$8 &gt;= $AO21, E$8 &lt;= $AP21),
    _xlpm.ProjectCode,
          _xlfn.IFS($AQ21 = "Completed", 3,
                  $AQ21 = "Ongoing", 2,
                  $AQ21 = "Not Started", 1
          ),
    _xlpm.ProjectCode * _xlpm.IsBetween
)</f>
        <v>0</v>
      </c>
      <c r="F21" s="7" cm="1">
        <f t="array" ref="F21">_xlfn.LET(
    _xlpm.IsBetween,
        AND(F$8 &gt;= $AO21, F$8 &lt;= $AP21),
    _xlpm.ProjectCode,
          _xlfn.IFS($AQ21 = "Completed", 3,
                  $AQ21 = "Ongoing", 2,
                  $AQ21 = "Not Started", 1
          ),
    _xlpm.ProjectCode * _xlpm.IsBetween
)</f>
        <v>0</v>
      </c>
      <c r="G21" s="7" cm="1">
        <f t="array" ref="G21">_xlfn.LET(
    _xlpm.IsBetween,
        AND(G$8 &gt;= $AO21, G$8 &lt;= $AP21),
    _xlpm.ProjectCode,
          _xlfn.IFS($AQ21 = "Completed", 3,
                  $AQ21 = "Ongoing", 2,
                  $AQ21 = "Not Started", 1
          ),
    _xlpm.ProjectCode * _xlpm.IsBetween
)</f>
        <v>0</v>
      </c>
      <c r="H21" s="7" cm="1">
        <f t="array" ref="H21">_xlfn.LET(
    _xlpm.IsBetween,
        AND(H$8 &gt;= $AO21, H$8 &lt;= $AP21),
    _xlpm.ProjectCode,
          _xlfn.IFS($AQ21 = "Completed", 3,
                  $AQ21 = "Ongoing", 2,
                  $AQ21 = "Not Started", 1
          ),
    _xlpm.ProjectCode * _xlpm.IsBetween
)</f>
        <v>0</v>
      </c>
      <c r="I21" s="7" cm="1">
        <f t="array" ref="I21">_xlfn.LET(
    _xlpm.IsBetween,
        AND(I$8 &gt;= $AO21, I$8 &lt;= $AP21),
    _xlpm.ProjectCode,
          _xlfn.IFS($AQ21 = "Completed", 3,
                  $AQ21 = "Ongoing", 2,
                  $AQ21 = "Not Started", 1
          ),
    _xlpm.ProjectCode * _xlpm.IsBetween
)</f>
        <v>0</v>
      </c>
      <c r="J21" s="7" cm="1">
        <f t="array" ref="J21">_xlfn.LET(
    _xlpm.IsBetween,
        AND(J$8 &gt;= $AO21, J$8 &lt;= $AP21),
    _xlpm.ProjectCode,
          _xlfn.IFS($AQ21 = "Completed", 3,
                  $AQ21 = "Ongoing", 2,
                  $AQ21 = "Not Started", 1
          ),
    _xlpm.ProjectCode * _xlpm.IsBetween
)</f>
        <v>0</v>
      </c>
      <c r="K21" s="7" cm="1">
        <f t="array" ref="K21">_xlfn.LET(
    _xlpm.IsBetween,
        AND(K$8 &gt;= $AO21, K$8 &lt;= $AP21),
    _xlpm.ProjectCode,
          _xlfn.IFS($AQ21 = "Completed", 3,
                  $AQ21 = "Ongoing", 2,
                  $AQ21 = "Not Started", 1
          ),
    _xlpm.ProjectCode * _xlpm.IsBetween
)</f>
        <v>0</v>
      </c>
      <c r="L21" s="7" cm="1">
        <f t="array" ref="L21">_xlfn.LET(
    _xlpm.IsBetween,
        AND(L$8 &gt;= $AO21, L$8 &lt;= $AP21),
    _xlpm.ProjectCode,
          _xlfn.IFS($AQ21 = "Completed", 3,
                  $AQ21 = "Ongoing", 2,
                  $AQ21 = "Not Started", 1
          ),
    _xlpm.ProjectCode * _xlpm.IsBetween
)</f>
        <v>0</v>
      </c>
      <c r="M21" s="7" cm="1">
        <f t="array" ref="M21">_xlfn.LET(
    _xlpm.IsBetween,
        AND(M$8 &gt;= $AO21, M$8 &lt;= $AP21),
    _xlpm.ProjectCode,
          _xlfn.IFS($AQ21 = "Completed", 3,
                  $AQ21 = "Ongoing", 2,
                  $AQ21 = "Not Started", 1
          ),
    _xlpm.ProjectCode * _xlpm.IsBetween
)</f>
        <v>0</v>
      </c>
      <c r="N21" s="7" cm="1">
        <f t="array" ref="N21">_xlfn.LET(
    _xlpm.IsBetween,
        AND(N$8 &gt;= $AO21, N$8 &lt;= $AP21),
    _xlpm.ProjectCode,
          _xlfn.IFS($AQ21 = "Completed", 3,
                  $AQ21 = "Ongoing", 2,
                  $AQ21 = "Not Started", 1
          ),
    _xlpm.ProjectCode * _xlpm.IsBetween
)</f>
        <v>0</v>
      </c>
      <c r="O21" s="7" cm="1">
        <f t="array" ref="O21">_xlfn.LET(
    _xlpm.IsBetween,
        AND(O$8 &gt;= $AO21, O$8 &lt;= $AP21),
    _xlpm.ProjectCode,
          _xlfn.IFS($AQ21 = "Completed", 3,
                  $AQ21 = "Ongoing", 2,
                  $AQ21 = "Not Started", 1
          ),
    _xlpm.ProjectCode * _xlpm.IsBetween
)</f>
        <v>3</v>
      </c>
      <c r="P21" s="7" cm="1">
        <f t="array" ref="P21">_xlfn.LET(
    _xlpm.IsBetween,
        AND(P$8 &gt;= $AO21, P$8 &lt;= $AP21),
    _xlpm.ProjectCode,
          _xlfn.IFS($AQ21 = "Completed", 3,
                  $AQ21 = "Ongoing", 2,
                  $AQ21 = "Not Started", 1
          ),
    _xlpm.ProjectCode * _xlpm.IsBetween
)</f>
        <v>3</v>
      </c>
      <c r="Q21" s="7" cm="1">
        <f t="array" ref="Q21">_xlfn.LET(
    _xlpm.IsBetween,
        AND(Q$8 &gt;= $AO21, Q$8 &lt;= $AP21),
    _xlpm.ProjectCode,
          _xlfn.IFS($AQ21 = "Completed", 3,
                  $AQ21 = "Ongoing", 2,
                  $AQ21 = "Not Started", 1
          ),
    _xlpm.ProjectCode * _xlpm.IsBetween
)</f>
        <v>3</v>
      </c>
      <c r="R21" s="7" cm="1">
        <f t="array" ref="R21">_xlfn.LET(
    _xlpm.IsBetween,
        AND(R$8 &gt;= $AO21, R$8 &lt;= $AP21),
    _xlpm.ProjectCode,
          _xlfn.IFS($AQ21 = "Completed", 3,
                  $AQ21 = "Ongoing", 2,
                  $AQ21 = "Not Started", 1
          ),
    _xlpm.ProjectCode * _xlpm.IsBetween
)</f>
        <v>3</v>
      </c>
      <c r="S21" s="7" cm="1">
        <f t="array" ref="S21">_xlfn.LET(
    _xlpm.IsBetween,
        AND(S$8 &gt;= $AO21, S$8 &lt;= $AP21),
    _xlpm.ProjectCode,
          _xlfn.IFS($AQ21 = "Completed", 3,
                  $AQ21 = "Ongoing", 2,
                  $AQ21 = "Not Started", 1
          ),
    _xlpm.ProjectCode * _xlpm.IsBetween
)</f>
        <v>3</v>
      </c>
      <c r="T21" s="7" cm="1">
        <f t="array" ref="T21">_xlfn.LET(
    _xlpm.IsBetween,
        AND(T$8 &gt;= $AO21, T$8 &lt;= $AP21),
    _xlpm.ProjectCode,
          _xlfn.IFS($AQ21 = "Completed", 3,
                  $AQ21 = "Ongoing", 2,
                  $AQ21 = "Not Started", 1
          ),
    _xlpm.ProjectCode * _xlpm.IsBetween
)</f>
        <v>3</v>
      </c>
      <c r="U21" s="7" cm="1">
        <f t="array" ref="U21">_xlfn.LET(
    _xlpm.IsBetween,
        AND(U$8 &gt;= $AO21, U$8 &lt;= $AP21),
    _xlpm.ProjectCode,
          _xlfn.IFS($AQ21 = "Completed", 3,
                  $AQ21 = "Ongoing", 2,
                  $AQ21 = "Not Started", 1
          ),
    _xlpm.ProjectCode * _xlpm.IsBetween
)</f>
        <v>3</v>
      </c>
      <c r="V21" s="7" cm="1">
        <f t="array" ref="V21">_xlfn.LET(
    _xlpm.IsBetween,
        AND(V$8 &gt;= $AO21, V$8 &lt;= $AP21),
    _xlpm.ProjectCode,
          _xlfn.IFS($AQ21 = "Completed", 3,
                  $AQ21 = "Ongoing", 2,
                  $AQ21 = "Not Started", 1
          ),
    _xlpm.ProjectCode * _xlpm.IsBetween
)</f>
        <v>3</v>
      </c>
      <c r="W21" s="7" cm="1">
        <f t="array" ref="W21">_xlfn.LET(
    _xlpm.IsBetween,
        AND(W$8 &gt;= $AO21, W$8 &lt;= $AP21),
    _xlpm.ProjectCode,
          _xlfn.IFS($AQ21 = "Completed", 3,
                  $AQ21 = "Ongoing", 2,
                  $AQ21 = "Not Started", 1
          ),
    _xlpm.ProjectCode * _xlpm.IsBetween
)</f>
        <v>3</v>
      </c>
      <c r="X21" s="7" cm="1">
        <f t="array" ref="X21">_xlfn.LET(
    _xlpm.IsBetween,
        AND(X$8 &gt;= $AO21, X$8 &lt;= $AP21),
    _xlpm.ProjectCode,
          _xlfn.IFS($AQ21 = "Completed", 3,
                  $AQ21 = "Ongoing", 2,
                  $AQ21 = "Not Started", 1
          ),
    _xlpm.ProjectCode * _xlpm.IsBetween
)</f>
        <v>3</v>
      </c>
      <c r="Y21" s="7" cm="1">
        <f t="array" ref="Y21">_xlfn.LET(
    _xlpm.IsBetween,
        AND(Y$8 &gt;= $AO21, Y$8 &lt;= $AP21),
    _xlpm.ProjectCode,
          _xlfn.IFS($AQ21 = "Completed", 3,
                  $AQ21 = "Ongoing", 2,
                  $AQ21 = "Not Started", 1
          ),
    _xlpm.ProjectCode * _xlpm.IsBetween
)</f>
        <v>3</v>
      </c>
      <c r="Z21" s="7" cm="1">
        <f t="array" ref="Z21">_xlfn.LET(
    _xlpm.IsBetween,
        AND(Z$8 &gt;= $AO21, Z$8 &lt;= $AP21),
    _xlpm.ProjectCode,
          _xlfn.IFS($AQ21 = "Completed", 3,
                  $AQ21 = "Ongoing", 2,
                  $AQ21 = "Not Started", 1
          ),
    _xlpm.ProjectCode * _xlpm.IsBetween
)</f>
        <v>3</v>
      </c>
      <c r="AA21" s="7" cm="1">
        <f t="array" ref="AA21">_xlfn.LET(
    _xlpm.IsBetween,
        AND(AA$8 &gt;= $AO21, AA$8 &lt;= $AP21),
    _xlpm.ProjectCode,
          _xlfn.IFS($AQ21 = "Completed", 3,
                  $AQ21 = "Ongoing", 2,
                  $AQ21 = "Not Started", 1
          ),
    _xlpm.ProjectCode * _xlpm.IsBetween
)</f>
        <v>0</v>
      </c>
      <c r="AB21" s="7" cm="1">
        <f t="array" ref="AB21">_xlfn.LET(
    _xlpm.IsBetween,
        AND(AB$8 &gt;= $AO21, AB$8 &lt;= $AP21),
    _xlpm.ProjectCode,
          _xlfn.IFS($AQ21 = "Completed", 3,
                  $AQ21 = "Ongoing", 2,
                  $AQ21 = "Not Started", 1
          ),
    _xlpm.ProjectCode * _xlpm.IsBetween
)</f>
        <v>0</v>
      </c>
      <c r="AC21" s="7" cm="1">
        <f t="array" ref="AC21">_xlfn.LET(
    _xlpm.IsBetween,
        AND(AC$8 &gt;= $AO21, AC$8 &lt;= $AP21),
    _xlpm.ProjectCode,
          _xlfn.IFS($AQ21 = "Completed", 3,
                  $AQ21 = "Ongoing", 2,
                  $AQ21 = "Not Started", 1
          ),
    _xlpm.ProjectCode * _xlpm.IsBetween
)</f>
        <v>0</v>
      </c>
      <c r="AD21" s="7" cm="1">
        <f t="array" ref="AD21">_xlfn.LET(
    _xlpm.IsBetween,
        AND(AD$8 &gt;= $AO21, AD$8 &lt;= $AP21),
    _xlpm.ProjectCode,
          _xlfn.IFS($AQ21 = "Completed", 3,
                  $AQ21 = "Ongoing", 2,
                  $AQ21 = "Not Started", 1
          ),
    _xlpm.ProjectCode * _xlpm.IsBetween
)</f>
        <v>0</v>
      </c>
      <c r="AE21" s="7" cm="1">
        <f t="array" ref="AE21">_xlfn.LET(
    _xlpm.IsBetween,
        AND(AE$8 &gt;= $AO21, AE$8 &lt;= $AP21),
    _xlpm.ProjectCode,
          _xlfn.IFS($AQ21 = "Completed", 3,
                  $AQ21 = "Ongoing", 2,
                  $AQ21 = "Not Started", 1
          ),
    _xlpm.ProjectCode * _xlpm.IsBetween
)</f>
        <v>0</v>
      </c>
      <c r="AF21" s="7" cm="1">
        <f t="array" ref="AF21">_xlfn.LET(
    _xlpm.IsBetween,
        AND(AF$8 &gt;= $AO21, AF$8 &lt;= $AP21),
    _xlpm.ProjectCode,
          _xlfn.IFS($AQ21 = "Completed", 3,
                  $AQ21 = "Ongoing", 2,
                  $AQ21 = "Not Started", 1
          ),
    _xlpm.ProjectCode * _xlpm.IsBetween
)</f>
        <v>0</v>
      </c>
      <c r="AG21" s="7" cm="1">
        <f t="array" ref="AG21">_xlfn.LET(
    _xlpm.IsBetween,
        AND(AG$8 &gt;= $AO21, AG$8 &lt;= $AP21),
    _xlpm.ProjectCode,
          _xlfn.IFS($AQ21 = "Completed", 3,
                  $AQ21 = "Ongoing", 2,
                  $AQ21 = "Not Started", 1
          ),
    _xlpm.ProjectCode * _xlpm.IsBetween
)</f>
        <v>0</v>
      </c>
      <c r="AH21" s="7" cm="1">
        <f t="array" ref="AH21">_xlfn.LET(
    _xlpm.IsBetween,
        AND(AH$8 &gt;= $AO21, AH$8 &lt;= $AP21),
    _xlpm.ProjectCode,
          _xlfn.IFS($AQ21 = "Completed", 3,
                  $AQ21 = "Ongoing", 2,
                  $AQ21 = "Not Started", 1
          ),
    _xlpm.ProjectCode * _xlpm.IsBetween
)</f>
        <v>0</v>
      </c>
      <c r="AI21" s="7" cm="1">
        <f t="array" ref="AI21">_xlfn.LET(
    _xlpm.IsBetween,
        AND(AI$8 &gt;= $AO21, AI$8 &lt;= $AP21),
    _xlpm.ProjectCode,
          _xlfn.IFS($AQ21 = "Completed", 3,
                  $AQ21 = "Ongoing", 2,
                  $AQ21 = "Not Started", 1
          ),
    _xlpm.ProjectCode * _xlpm.IsBetween
)</f>
        <v>0</v>
      </c>
      <c r="AJ21" s="7" cm="1">
        <f t="array" ref="AJ21">_xlfn.LET(
    _xlpm.IsBetween,
        AND(AJ$8 &gt;= $AO21, AJ$8 &lt;= $AP21),
    _xlpm.ProjectCode,
          _xlfn.IFS($AQ21 = "Completed", 3,
                  $AQ21 = "Ongoing", 2,
                  $AQ21 = "Not Started", 1
          ),
    _xlpm.ProjectCode * _xlpm.IsBetween
)</f>
        <v>0</v>
      </c>
      <c r="AK21" s="7" cm="1">
        <f t="array" ref="AK21">_xlfn.LET(
    _xlpm.IsBetween,
        AND(AK$8 &gt;= $AO21, AK$8 &lt;= $AP21),
    _xlpm.ProjectCode,
          _xlfn.IFS($AQ21 = "Completed", 3,
                  $AQ21 = "Ongoing", 2,
                  $AQ21 = "Not Started", 1
          ),
    _xlpm.ProjectCode * _xlpm.IsBetween
)</f>
        <v>0</v>
      </c>
      <c r="AL21" s="7" cm="1">
        <f t="array" ref="AL21">_xlfn.LET(
    _xlpm.IsBetween,
        AND(AL$8 &gt;= $AO21, AL$8 &lt;= $AP21),
    _xlpm.ProjectCode,
          _xlfn.IFS($AQ21 = "Completed", 3,
                  $AQ21 = "Ongoing", 2,
                  $AQ21 = "Not Started", 1
          ),
    _xlpm.ProjectCode * _xlpm.IsBetween
)</f>
        <v>0</v>
      </c>
      <c r="AM21" s="7" cm="1">
        <f t="array" ref="AM21">_xlfn.LET(
    _xlpm.IsBetween,
        AND(AM$8 &gt;= $AO21, AM$8 &lt;= $AP21),
    _xlpm.ProjectCode,
          _xlfn.IFS($AQ21 = "Completed", 3,
                  $AQ21 = "Ongoing", 2,
                  $AQ21 = "Not Started", 1
          ),
    _xlpm.ProjectCode * _xlpm.IsBetween
)</f>
        <v>0</v>
      </c>
      <c r="AO21" s="1">
        <v>45261</v>
      </c>
      <c r="AP21" s="1">
        <v>45626</v>
      </c>
      <c r="AQ21" t="str">
        <v>Completed</v>
      </c>
    </row>
    <row r="22" spans="2:43" x14ac:dyDescent="1">
      <c r="B22" t="str">
        <v>Laughable Lighting Project</v>
      </c>
      <c r="D22" s="7" cm="1">
        <f t="array" ref="D22">_xlfn.LET(
    _xlpm.IsBetween,
        AND(D$8 &gt;= $AO22, D$8 &lt;= $AP22),
    _xlpm.ProjectCode,
          _xlfn.IFS($AQ22 = "Completed", 3,
                  $AQ22 = "Ongoing", 2,
                  $AQ22 = "Not Started", 1
          ),
    _xlpm.ProjectCode * _xlpm.IsBetween
)</f>
        <v>0</v>
      </c>
      <c r="E22" s="7" cm="1">
        <f t="array" ref="E22">_xlfn.LET(
    _xlpm.IsBetween,
        AND(E$8 &gt;= $AO22, E$8 &lt;= $AP22),
    _xlpm.ProjectCode,
          _xlfn.IFS($AQ22 = "Completed", 3,
                  $AQ22 = "Ongoing", 2,
                  $AQ22 = "Not Started", 1
          ),
    _xlpm.ProjectCode * _xlpm.IsBetween
)</f>
        <v>0</v>
      </c>
      <c r="F22" s="7" cm="1">
        <f t="array" ref="F22">_xlfn.LET(
    _xlpm.IsBetween,
        AND(F$8 &gt;= $AO22, F$8 &lt;= $AP22),
    _xlpm.ProjectCode,
          _xlfn.IFS($AQ22 = "Completed", 3,
                  $AQ22 = "Ongoing", 2,
                  $AQ22 = "Not Started", 1
          ),
    _xlpm.ProjectCode * _xlpm.IsBetween
)</f>
        <v>0</v>
      </c>
      <c r="G22" s="7" cm="1">
        <f t="array" ref="G22">_xlfn.LET(
    _xlpm.IsBetween,
        AND(G$8 &gt;= $AO22, G$8 &lt;= $AP22),
    _xlpm.ProjectCode,
          _xlfn.IFS($AQ22 = "Completed", 3,
                  $AQ22 = "Ongoing", 2,
                  $AQ22 = "Not Started", 1
          ),
    _xlpm.ProjectCode * _xlpm.IsBetween
)</f>
        <v>0</v>
      </c>
      <c r="H22" s="7" cm="1">
        <f t="array" ref="H22">_xlfn.LET(
    _xlpm.IsBetween,
        AND(H$8 &gt;= $AO22, H$8 &lt;= $AP22),
    _xlpm.ProjectCode,
          _xlfn.IFS($AQ22 = "Completed", 3,
                  $AQ22 = "Ongoing", 2,
                  $AQ22 = "Not Started", 1
          ),
    _xlpm.ProjectCode * _xlpm.IsBetween
)</f>
        <v>0</v>
      </c>
      <c r="I22" s="7" cm="1">
        <f t="array" ref="I22">_xlfn.LET(
    _xlpm.IsBetween,
        AND(I$8 &gt;= $AO22, I$8 &lt;= $AP22),
    _xlpm.ProjectCode,
          _xlfn.IFS($AQ22 = "Completed", 3,
                  $AQ22 = "Ongoing", 2,
                  $AQ22 = "Not Started", 1
          ),
    _xlpm.ProjectCode * _xlpm.IsBetween
)</f>
        <v>0</v>
      </c>
      <c r="J22" s="7" cm="1">
        <f t="array" ref="J22">_xlfn.LET(
    _xlpm.IsBetween,
        AND(J$8 &gt;= $AO22, J$8 &lt;= $AP22),
    _xlpm.ProjectCode,
          _xlfn.IFS($AQ22 = "Completed", 3,
                  $AQ22 = "Ongoing", 2,
                  $AQ22 = "Not Started", 1
          ),
    _xlpm.ProjectCode * _xlpm.IsBetween
)</f>
        <v>0</v>
      </c>
      <c r="K22" s="7" cm="1">
        <f t="array" ref="K22">_xlfn.LET(
    _xlpm.IsBetween,
        AND(K$8 &gt;= $AO22, K$8 &lt;= $AP22),
    _xlpm.ProjectCode,
          _xlfn.IFS($AQ22 = "Completed", 3,
                  $AQ22 = "Ongoing", 2,
                  $AQ22 = "Not Started", 1
          ),
    _xlpm.ProjectCode * _xlpm.IsBetween
)</f>
        <v>0</v>
      </c>
      <c r="L22" s="7" cm="1">
        <f t="array" ref="L22">_xlfn.LET(
    _xlpm.IsBetween,
        AND(L$8 &gt;= $AO22, L$8 &lt;= $AP22),
    _xlpm.ProjectCode,
          _xlfn.IFS($AQ22 = "Completed", 3,
                  $AQ22 = "Ongoing", 2,
                  $AQ22 = "Not Started", 1
          ),
    _xlpm.ProjectCode * _xlpm.IsBetween
)</f>
        <v>0</v>
      </c>
      <c r="M22" s="7" cm="1">
        <f t="array" ref="M22">_xlfn.LET(
    _xlpm.IsBetween,
        AND(M$8 &gt;= $AO22, M$8 &lt;= $AP22),
    _xlpm.ProjectCode,
          _xlfn.IFS($AQ22 = "Completed", 3,
                  $AQ22 = "Ongoing", 2,
                  $AQ22 = "Not Started", 1
          ),
    _xlpm.ProjectCode * _xlpm.IsBetween
)</f>
        <v>0</v>
      </c>
      <c r="N22" s="7" cm="1">
        <f t="array" ref="N22">_xlfn.LET(
    _xlpm.IsBetween,
        AND(N$8 &gt;= $AO22, N$8 &lt;= $AP22),
    _xlpm.ProjectCode,
          _xlfn.IFS($AQ22 = "Completed", 3,
                  $AQ22 = "Ongoing", 2,
                  $AQ22 = "Not Started", 1
          ),
    _xlpm.ProjectCode * _xlpm.IsBetween
)</f>
        <v>0</v>
      </c>
      <c r="O22" s="7" cm="1">
        <f t="array" ref="O22">_xlfn.LET(
    _xlpm.IsBetween,
        AND(O$8 &gt;= $AO22, O$8 &lt;= $AP22),
    _xlpm.ProjectCode,
          _xlfn.IFS($AQ22 = "Completed", 3,
                  $AQ22 = "Ongoing", 2,
                  $AQ22 = "Not Started", 1
          ),
    _xlpm.ProjectCode * _xlpm.IsBetween
)</f>
        <v>0</v>
      </c>
      <c r="P22" s="7" cm="1">
        <f t="array" ref="P22">_xlfn.LET(
    _xlpm.IsBetween,
        AND(P$8 &gt;= $AO22, P$8 &lt;= $AP22),
    _xlpm.ProjectCode,
          _xlfn.IFS($AQ22 = "Completed", 3,
                  $AQ22 = "Ongoing", 2,
                  $AQ22 = "Not Started", 1
          ),
    _xlpm.ProjectCode * _xlpm.IsBetween
)</f>
        <v>3</v>
      </c>
      <c r="Q22" s="7" cm="1">
        <f t="array" ref="Q22">_xlfn.LET(
    _xlpm.IsBetween,
        AND(Q$8 &gt;= $AO22, Q$8 &lt;= $AP22),
    _xlpm.ProjectCode,
          _xlfn.IFS($AQ22 = "Completed", 3,
                  $AQ22 = "Ongoing", 2,
                  $AQ22 = "Not Started", 1
          ),
    _xlpm.ProjectCode * _xlpm.IsBetween
)</f>
        <v>3</v>
      </c>
      <c r="R22" s="7" cm="1">
        <f t="array" ref="R22">_xlfn.LET(
    _xlpm.IsBetween,
        AND(R$8 &gt;= $AO22, R$8 &lt;= $AP22),
    _xlpm.ProjectCode,
          _xlfn.IFS($AQ22 = "Completed", 3,
                  $AQ22 = "Ongoing", 2,
                  $AQ22 = "Not Started", 1
          ),
    _xlpm.ProjectCode * _xlpm.IsBetween
)</f>
        <v>3</v>
      </c>
      <c r="S22" s="7" cm="1">
        <f t="array" ref="S22">_xlfn.LET(
    _xlpm.IsBetween,
        AND(S$8 &gt;= $AO22, S$8 &lt;= $AP22),
    _xlpm.ProjectCode,
          _xlfn.IFS($AQ22 = "Completed", 3,
                  $AQ22 = "Ongoing", 2,
                  $AQ22 = "Not Started", 1
          ),
    _xlpm.ProjectCode * _xlpm.IsBetween
)</f>
        <v>3</v>
      </c>
      <c r="T22" s="7" cm="1">
        <f t="array" ref="T22">_xlfn.LET(
    _xlpm.IsBetween,
        AND(T$8 &gt;= $AO22, T$8 &lt;= $AP22),
    _xlpm.ProjectCode,
          _xlfn.IFS($AQ22 = "Completed", 3,
                  $AQ22 = "Ongoing", 2,
                  $AQ22 = "Not Started", 1
          ),
    _xlpm.ProjectCode * _xlpm.IsBetween
)</f>
        <v>3</v>
      </c>
      <c r="U22" s="7" cm="1">
        <f t="array" ref="U22">_xlfn.LET(
    _xlpm.IsBetween,
        AND(U$8 &gt;= $AO22, U$8 &lt;= $AP22),
    _xlpm.ProjectCode,
          _xlfn.IFS($AQ22 = "Completed", 3,
                  $AQ22 = "Ongoing", 2,
                  $AQ22 = "Not Started", 1
          ),
    _xlpm.ProjectCode * _xlpm.IsBetween
)</f>
        <v>3</v>
      </c>
      <c r="V22" s="7" cm="1">
        <f t="array" ref="V22">_xlfn.LET(
    _xlpm.IsBetween,
        AND(V$8 &gt;= $AO22, V$8 &lt;= $AP22),
    _xlpm.ProjectCode,
          _xlfn.IFS($AQ22 = "Completed", 3,
                  $AQ22 = "Ongoing", 2,
                  $AQ22 = "Not Started", 1
          ),
    _xlpm.ProjectCode * _xlpm.IsBetween
)</f>
        <v>3</v>
      </c>
      <c r="W22" s="7" cm="1">
        <f t="array" ref="W22">_xlfn.LET(
    _xlpm.IsBetween,
        AND(W$8 &gt;= $AO22, W$8 &lt;= $AP22),
    _xlpm.ProjectCode,
          _xlfn.IFS($AQ22 = "Completed", 3,
                  $AQ22 = "Ongoing", 2,
                  $AQ22 = "Not Started", 1
          ),
    _xlpm.ProjectCode * _xlpm.IsBetween
)</f>
        <v>3</v>
      </c>
      <c r="X22" s="7" cm="1">
        <f t="array" ref="X22">_xlfn.LET(
    _xlpm.IsBetween,
        AND(X$8 &gt;= $AO22, X$8 &lt;= $AP22),
    _xlpm.ProjectCode,
          _xlfn.IFS($AQ22 = "Completed", 3,
                  $AQ22 = "Ongoing", 2,
                  $AQ22 = "Not Started", 1
          ),
    _xlpm.ProjectCode * _xlpm.IsBetween
)</f>
        <v>3</v>
      </c>
      <c r="Y22" s="7" cm="1">
        <f t="array" ref="Y22">_xlfn.LET(
    _xlpm.IsBetween,
        AND(Y$8 &gt;= $AO22, Y$8 &lt;= $AP22),
    _xlpm.ProjectCode,
          _xlfn.IFS($AQ22 = "Completed", 3,
                  $AQ22 = "Ongoing", 2,
                  $AQ22 = "Not Started", 1
          ),
    _xlpm.ProjectCode * _xlpm.IsBetween
)</f>
        <v>3</v>
      </c>
      <c r="Z22" s="7" cm="1">
        <f t="array" ref="Z22">_xlfn.LET(
    _xlpm.IsBetween,
        AND(Z$8 &gt;= $AO22, Z$8 &lt;= $AP22),
    _xlpm.ProjectCode,
          _xlfn.IFS($AQ22 = "Completed", 3,
                  $AQ22 = "Ongoing", 2,
                  $AQ22 = "Not Started", 1
          ),
    _xlpm.ProjectCode * _xlpm.IsBetween
)</f>
        <v>3</v>
      </c>
      <c r="AA22" s="7" cm="1">
        <f t="array" ref="AA22">_xlfn.LET(
    _xlpm.IsBetween,
        AND(AA$8 &gt;= $AO22, AA$8 &lt;= $AP22),
    _xlpm.ProjectCode,
          _xlfn.IFS($AQ22 = "Completed", 3,
                  $AQ22 = "Ongoing", 2,
                  $AQ22 = "Not Started", 1
          ),
    _xlpm.ProjectCode * _xlpm.IsBetween
)</f>
        <v>3</v>
      </c>
      <c r="AB22" s="7" cm="1">
        <f t="array" ref="AB22">_xlfn.LET(
    _xlpm.IsBetween,
        AND(AB$8 &gt;= $AO22, AB$8 &lt;= $AP22),
    _xlpm.ProjectCode,
          _xlfn.IFS($AQ22 = "Completed", 3,
                  $AQ22 = "Ongoing", 2,
                  $AQ22 = "Not Started", 1
          ),
    _xlpm.ProjectCode * _xlpm.IsBetween
)</f>
        <v>0</v>
      </c>
      <c r="AC22" s="7" cm="1">
        <f t="array" ref="AC22">_xlfn.LET(
    _xlpm.IsBetween,
        AND(AC$8 &gt;= $AO22, AC$8 &lt;= $AP22),
    _xlpm.ProjectCode,
          _xlfn.IFS($AQ22 = "Completed", 3,
                  $AQ22 = "Ongoing", 2,
                  $AQ22 = "Not Started", 1
          ),
    _xlpm.ProjectCode * _xlpm.IsBetween
)</f>
        <v>0</v>
      </c>
      <c r="AD22" s="7" cm="1">
        <f t="array" ref="AD22">_xlfn.LET(
    _xlpm.IsBetween,
        AND(AD$8 &gt;= $AO22, AD$8 &lt;= $AP22),
    _xlpm.ProjectCode,
          _xlfn.IFS($AQ22 = "Completed", 3,
                  $AQ22 = "Ongoing", 2,
                  $AQ22 = "Not Started", 1
          ),
    _xlpm.ProjectCode * _xlpm.IsBetween
)</f>
        <v>0</v>
      </c>
      <c r="AE22" s="7" cm="1">
        <f t="array" ref="AE22">_xlfn.LET(
    _xlpm.IsBetween,
        AND(AE$8 &gt;= $AO22, AE$8 &lt;= $AP22),
    _xlpm.ProjectCode,
          _xlfn.IFS($AQ22 = "Completed", 3,
                  $AQ22 = "Ongoing", 2,
                  $AQ22 = "Not Started", 1
          ),
    _xlpm.ProjectCode * _xlpm.IsBetween
)</f>
        <v>0</v>
      </c>
      <c r="AF22" s="7" cm="1">
        <f t="array" ref="AF22">_xlfn.LET(
    _xlpm.IsBetween,
        AND(AF$8 &gt;= $AO22, AF$8 &lt;= $AP22),
    _xlpm.ProjectCode,
          _xlfn.IFS($AQ22 = "Completed", 3,
                  $AQ22 = "Ongoing", 2,
                  $AQ22 = "Not Started", 1
          ),
    _xlpm.ProjectCode * _xlpm.IsBetween
)</f>
        <v>0</v>
      </c>
      <c r="AG22" s="7" cm="1">
        <f t="array" ref="AG22">_xlfn.LET(
    _xlpm.IsBetween,
        AND(AG$8 &gt;= $AO22, AG$8 &lt;= $AP22),
    _xlpm.ProjectCode,
          _xlfn.IFS($AQ22 = "Completed", 3,
                  $AQ22 = "Ongoing", 2,
                  $AQ22 = "Not Started", 1
          ),
    _xlpm.ProjectCode * _xlpm.IsBetween
)</f>
        <v>0</v>
      </c>
      <c r="AH22" s="7" cm="1">
        <f t="array" ref="AH22">_xlfn.LET(
    _xlpm.IsBetween,
        AND(AH$8 &gt;= $AO22, AH$8 &lt;= $AP22),
    _xlpm.ProjectCode,
          _xlfn.IFS($AQ22 = "Completed", 3,
                  $AQ22 = "Ongoing", 2,
                  $AQ22 = "Not Started", 1
          ),
    _xlpm.ProjectCode * _xlpm.IsBetween
)</f>
        <v>0</v>
      </c>
      <c r="AI22" s="7" cm="1">
        <f t="array" ref="AI22">_xlfn.LET(
    _xlpm.IsBetween,
        AND(AI$8 &gt;= $AO22, AI$8 &lt;= $AP22),
    _xlpm.ProjectCode,
          _xlfn.IFS($AQ22 = "Completed", 3,
                  $AQ22 = "Ongoing", 2,
                  $AQ22 = "Not Started", 1
          ),
    _xlpm.ProjectCode * _xlpm.IsBetween
)</f>
        <v>0</v>
      </c>
      <c r="AJ22" s="7" cm="1">
        <f t="array" ref="AJ22">_xlfn.LET(
    _xlpm.IsBetween,
        AND(AJ$8 &gt;= $AO22, AJ$8 &lt;= $AP22),
    _xlpm.ProjectCode,
          _xlfn.IFS($AQ22 = "Completed", 3,
                  $AQ22 = "Ongoing", 2,
                  $AQ22 = "Not Started", 1
          ),
    _xlpm.ProjectCode * _xlpm.IsBetween
)</f>
        <v>0</v>
      </c>
      <c r="AK22" s="7" cm="1">
        <f t="array" ref="AK22">_xlfn.LET(
    _xlpm.IsBetween,
        AND(AK$8 &gt;= $AO22, AK$8 &lt;= $AP22),
    _xlpm.ProjectCode,
          _xlfn.IFS($AQ22 = "Completed", 3,
                  $AQ22 = "Ongoing", 2,
                  $AQ22 = "Not Started", 1
          ),
    _xlpm.ProjectCode * _xlpm.IsBetween
)</f>
        <v>0</v>
      </c>
      <c r="AL22" s="7" cm="1">
        <f t="array" ref="AL22">_xlfn.LET(
    _xlpm.IsBetween,
        AND(AL$8 &gt;= $AO22, AL$8 &lt;= $AP22),
    _xlpm.ProjectCode,
          _xlfn.IFS($AQ22 = "Completed", 3,
                  $AQ22 = "Ongoing", 2,
                  $AQ22 = "Not Started", 1
          ),
    _xlpm.ProjectCode * _xlpm.IsBetween
)</f>
        <v>0</v>
      </c>
      <c r="AM22" s="7" cm="1">
        <f t="array" ref="AM22">_xlfn.LET(
    _xlpm.IsBetween,
        AND(AM$8 &gt;= $AO22, AM$8 &lt;= $AP22),
    _xlpm.ProjectCode,
          _xlfn.IFS($AQ22 = "Completed", 3,
                  $AQ22 = "Ongoing", 2,
                  $AQ22 = "Not Started", 1
          ),
    _xlpm.ProjectCode * _xlpm.IsBetween
)</f>
        <v>0</v>
      </c>
      <c r="AO22" s="1">
        <v>45292</v>
      </c>
      <c r="AP22" s="1">
        <v>45657</v>
      </c>
      <c r="AQ22" t="str">
        <v>Completed</v>
      </c>
    </row>
    <row r="23" spans="2:43" x14ac:dyDescent="1">
      <c r="B23" t="str">
        <v>Grin Garage Construction</v>
      </c>
      <c r="D23" s="7" cm="1">
        <f t="array" ref="D23">_xlfn.LET(
    _xlpm.IsBetween,
        AND(D$8 &gt;= $AO23, D$8 &lt;= $AP23),
    _xlpm.ProjectCode,
          _xlfn.IFS($AQ23 = "Completed", 3,
                  $AQ23 = "Ongoing", 2,
                  $AQ23 = "Not Started", 1
          ),
    _xlpm.ProjectCode * _xlpm.IsBetween
)</f>
        <v>0</v>
      </c>
      <c r="E23" s="7" cm="1">
        <f t="array" ref="E23">_xlfn.LET(
    _xlpm.IsBetween,
        AND(E$8 &gt;= $AO23, E$8 &lt;= $AP23),
    _xlpm.ProjectCode,
          _xlfn.IFS($AQ23 = "Completed", 3,
                  $AQ23 = "Ongoing", 2,
                  $AQ23 = "Not Started", 1
          ),
    _xlpm.ProjectCode * _xlpm.IsBetween
)</f>
        <v>0</v>
      </c>
      <c r="F23" s="7" cm="1">
        <f t="array" ref="F23">_xlfn.LET(
    _xlpm.IsBetween,
        AND(F$8 &gt;= $AO23, F$8 &lt;= $AP23),
    _xlpm.ProjectCode,
          _xlfn.IFS($AQ23 = "Completed", 3,
                  $AQ23 = "Ongoing", 2,
                  $AQ23 = "Not Started", 1
          ),
    _xlpm.ProjectCode * _xlpm.IsBetween
)</f>
        <v>0</v>
      </c>
      <c r="G23" s="7" cm="1">
        <f t="array" ref="G23">_xlfn.LET(
    _xlpm.IsBetween,
        AND(G$8 &gt;= $AO23, G$8 &lt;= $AP23),
    _xlpm.ProjectCode,
          _xlfn.IFS($AQ23 = "Completed", 3,
                  $AQ23 = "Ongoing", 2,
                  $AQ23 = "Not Started", 1
          ),
    _xlpm.ProjectCode * _xlpm.IsBetween
)</f>
        <v>0</v>
      </c>
      <c r="H23" s="7" cm="1">
        <f t="array" ref="H23">_xlfn.LET(
    _xlpm.IsBetween,
        AND(H$8 &gt;= $AO23, H$8 &lt;= $AP23),
    _xlpm.ProjectCode,
          _xlfn.IFS($AQ23 = "Completed", 3,
                  $AQ23 = "Ongoing", 2,
                  $AQ23 = "Not Started", 1
          ),
    _xlpm.ProjectCode * _xlpm.IsBetween
)</f>
        <v>0</v>
      </c>
      <c r="I23" s="7" cm="1">
        <f t="array" ref="I23">_xlfn.LET(
    _xlpm.IsBetween,
        AND(I$8 &gt;= $AO23, I$8 &lt;= $AP23),
    _xlpm.ProjectCode,
          _xlfn.IFS($AQ23 = "Completed", 3,
                  $AQ23 = "Ongoing", 2,
                  $AQ23 = "Not Started", 1
          ),
    _xlpm.ProjectCode * _xlpm.IsBetween
)</f>
        <v>0</v>
      </c>
      <c r="J23" s="7" cm="1">
        <f t="array" ref="J23">_xlfn.LET(
    _xlpm.IsBetween,
        AND(J$8 &gt;= $AO23, J$8 &lt;= $AP23),
    _xlpm.ProjectCode,
          _xlfn.IFS($AQ23 = "Completed", 3,
                  $AQ23 = "Ongoing", 2,
                  $AQ23 = "Not Started", 1
          ),
    _xlpm.ProjectCode * _xlpm.IsBetween
)</f>
        <v>0</v>
      </c>
      <c r="K23" s="7" cm="1">
        <f t="array" ref="K23">_xlfn.LET(
    _xlpm.IsBetween,
        AND(K$8 &gt;= $AO23, K$8 &lt;= $AP23),
    _xlpm.ProjectCode,
          _xlfn.IFS($AQ23 = "Completed", 3,
                  $AQ23 = "Ongoing", 2,
                  $AQ23 = "Not Started", 1
          ),
    _xlpm.ProjectCode * _xlpm.IsBetween
)</f>
        <v>0</v>
      </c>
      <c r="L23" s="7" cm="1">
        <f t="array" ref="L23">_xlfn.LET(
    _xlpm.IsBetween,
        AND(L$8 &gt;= $AO23, L$8 &lt;= $AP23),
    _xlpm.ProjectCode,
          _xlfn.IFS($AQ23 = "Completed", 3,
                  $AQ23 = "Ongoing", 2,
                  $AQ23 = "Not Started", 1
          ),
    _xlpm.ProjectCode * _xlpm.IsBetween
)</f>
        <v>0</v>
      </c>
      <c r="M23" s="7" cm="1">
        <f t="array" ref="M23">_xlfn.LET(
    _xlpm.IsBetween,
        AND(M$8 &gt;= $AO23, M$8 &lt;= $AP23),
    _xlpm.ProjectCode,
          _xlfn.IFS($AQ23 = "Completed", 3,
                  $AQ23 = "Ongoing", 2,
                  $AQ23 = "Not Started", 1
          ),
    _xlpm.ProjectCode * _xlpm.IsBetween
)</f>
        <v>0</v>
      </c>
      <c r="N23" s="7" cm="1">
        <f t="array" ref="N23">_xlfn.LET(
    _xlpm.IsBetween,
        AND(N$8 &gt;= $AO23, N$8 &lt;= $AP23),
    _xlpm.ProjectCode,
          _xlfn.IFS($AQ23 = "Completed", 3,
                  $AQ23 = "Ongoing", 2,
                  $AQ23 = "Not Started", 1
          ),
    _xlpm.ProjectCode * _xlpm.IsBetween
)</f>
        <v>0</v>
      </c>
      <c r="O23" s="7" cm="1">
        <f t="array" ref="O23">_xlfn.LET(
    _xlpm.IsBetween,
        AND(O$8 &gt;= $AO23, O$8 &lt;= $AP23),
    _xlpm.ProjectCode,
          _xlfn.IFS($AQ23 = "Completed", 3,
                  $AQ23 = "Ongoing", 2,
                  $AQ23 = "Not Started", 1
          ),
    _xlpm.ProjectCode * _xlpm.IsBetween
)</f>
        <v>0</v>
      </c>
      <c r="P23" s="7" cm="1">
        <f t="array" ref="P23">_xlfn.LET(
    _xlpm.IsBetween,
        AND(P$8 &gt;= $AO23, P$8 &lt;= $AP23),
    _xlpm.ProjectCode,
          _xlfn.IFS($AQ23 = "Completed", 3,
                  $AQ23 = "Ongoing", 2,
                  $AQ23 = "Not Started", 1
          ),
    _xlpm.ProjectCode * _xlpm.IsBetween
)</f>
        <v>0</v>
      </c>
      <c r="Q23" s="7" cm="1">
        <f t="array" ref="Q23">_xlfn.LET(
    _xlpm.IsBetween,
        AND(Q$8 &gt;= $AO23, Q$8 &lt;= $AP23),
    _xlpm.ProjectCode,
          _xlfn.IFS($AQ23 = "Completed", 3,
                  $AQ23 = "Ongoing", 2,
                  $AQ23 = "Not Started", 1
          ),
    _xlpm.ProjectCode * _xlpm.IsBetween
)</f>
        <v>3</v>
      </c>
      <c r="R23" s="7" cm="1">
        <f t="array" ref="R23">_xlfn.LET(
    _xlpm.IsBetween,
        AND(R$8 &gt;= $AO23, R$8 &lt;= $AP23),
    _xlpm.ProjectCode,
          _xlfn.IFS($AQ23 = "Completed", 3,
                  $AQ23 = "Ongoing", 2,
                  $AQ23 = "Not Started", 1
          ),
    _xlpm.ProjectCode * _xlpm.IsBetween
)</f>
        <v>3</v>
      </c>
      <c r="S23" s="7" cm="1">
        <f t="array" ref="S23">_xlfn.LET(
    _xlpm.IsBetween,
        AND(S$8 &gt;= $AO23, S$8 &lt;= $AP23),
    _xlpm.ProjectCode,
          _xlfn.IFS($AQ23 = "Completed", 3,
                  $AQ23 = "Ongoing", 2,
                  $AQ23 = "Not Started", 1
          ),
    _xlpm.ProjectCode * _xlpm.IsBetween
)</f>
        <v>3</v>
      </c>
      <c r="T23" s="7" cm="1">
        <f t="array" ref="T23">_xlfn.LET(
    _xlpm.IsBetween,
        AND(T$8 &gt;= $AO23, T$8 &lt;= $AP23),
    _xlpm.ProjectCode,
          _xlfn.IFS($AQ23 = "Completed", 3,
                  $AQ23 = "Ongoing", 2,
                  $AQ23 = "Not Started", 1
          ),
    _xlpm.ProjectCode * _xlpm.IsBetween
)</f>
        <v>3</v>
      </c>
      <c r="U23" s="7" cm="1">
        <f t="array" ref="U23">_xlfn.LET(
    _xlpm.IsBetween,
        AND(U$8 &gt;= $AO23, U$8 &lt;= $AP23),
    _xlpm.ProjectCode,
          _xlfn.IFS($AQ23 = "Completed", 3,
                  $AQ23 = "Ongoing", 2,
                  $AQ23 = "Not Started", 1
          ),
    _xlpm.ProjectCode * _xlpm.IsBetween
)</f>
        <v>3</v>
      </c>
      <c r="V23" s="7" cm="1">
        <f t="array" ref="V23">_xlfn.LET(
    _xlpm.IsBetween,
        AND(V$8 &gt;= $AO23, V$8 &lt;= $AP23),
    _xlpm.ProjectCode,
          _xlfn.IFS($AQ23 = "Completed", 3,
                  $AQ23 = "Ongoing", 2,
                  $AQ23 = "Not Started", 1
          ),
    _xlpm.ProjectCode * _xlpm.IsBetween
)</f>
        <v>3</v>
      </c>
      <c r="W23" s="7" cm="1">
        <f t="array" ref="W23">_xlfn.LET(
    _xlpm.IsBetween,
        AND(W$8 &gt;= $AO23, W$8 &lt;= $AP23),
    _xlpm.ProjectCode,
          _xlfn.IFS($AQ23 = "Completed", 3,
                  $AQ23 = "Ongoing", 2,
                  $AQ23 = "Not Started", 1
          ),
    _xlpm.ProjectCode * _xlpm.IsBetween
)</f>
        <v>3</v>
      </c>
      <c r="X23" s="7" cm="1">
        <f t="array" ref="X23">_xlfn.LET(
    _xlpm.IsBetween,
        AND(X$8 &gt;= $AO23, X$8 &lt;= $AP23),
    _xlpm.ProjectCode,
          _xlfn.IFS($AQ23 = "Completed", 3,
                  $AQ23 = "Ongoing", 2,
                  $AQ23 = "Not Started", 1
          ),
    _xlpm.ProjectCode * _xlpm.IsBetween
)</f>
        <v>3</v>
      </c>
      <c r="Y23" s="7" cm="1">
        <f t="array" ref="Y23">_xlfn.LET(
    _xlpm.IsBetween,
        AND(Y$8 &gt;= $AO23, Y$8 &lt;= $AP23),
    _xlpm.ProjectCode,
          _xlfn.IFS($AQ23 = "Completed", 3,
                  $AQ23 = "Ongoing", 2,
                  $AQ23 = "Not Started", 1
          ),
    _xlpm.ProjectCode * _xlpm.IsBetween
)</f>
        <v>3</v>
      </c>
      <c r="Z23" s="7" cm="1">
        <f t="array" ref="Z23">_xlfn.LET(
    _xlpm.IsBetween,
        AND(Z$8 &gt;= $AO23, Z$8 &lt;= $AP23),
    _xlpm.ProjectCode,
          _xlfn.IFS($AQ23 = "Completed", 3,
                  $AQ23 = "Ongoing", 2,
                  $AQ23 = "Not Started", 1
          ),
    _xlpm.ProjectCode * _xlpm.IsBetween
)</f>
        <v>3</v>
      </c>
      <c r="AA23" s="7" cm="1">
        <f t="array" ref="AA23">_xlfn.LET(
    _xlpm.IsBetween,
        AND(AA$8 &gt;= $AO23, AA$8 &lt;= $AP23),
    _xlpm.ProjectCode,
          _xlfn.IFS($AQ23 = "Completed", 3,
                  $AQ23 = "Ongoing", 2,
                  $AQ23 = "Not Started", 1
          ),
    _xlpm.ProjectCode * _xlpm.IsBetween
)</f>
        <v>3</v>
      </c>
      <c r="AB23" s="7" cm="1">
        <f t="array" ref="AB23">_xlfn.LET(
    _xlpm.IsBetween,
        AND(AB$8 &gt;= $AO23, AB$8 &lt;= $AP23),
    _xlpm.ProjectCode,
          _xlfn.IFS($AQ23 = "Completed", 3,
                  $AQ23 = "Ongoing", 2,
                  $AQ23 = "Not Started", 1
          ),
    _xlpm.ProjectCode * _xlpm.IsBetween
)</f>
        <v>3</v>
      </c>
      <c r="AC23" s="7" cm="1">
        <f t="array" ref="AC23">_xlfn.LET(
    _xlpm.IsBetween,
        AND(AC$8 &gt;= $AO23, AC$8 &lt;= $AP23),
    _xlpm.ProjectCode,
          _xlfn.IFS($AQ23 = "Completed", 3,
                  $AQ23 = "Ongoing", 2,
                  $AQ23 = "Not Started", 1
          ),
    _xlpm.ProjectCode * _xlpm.IsBetween
)</f>
        <v>0</v>
      </c>
      <c r="AD23" s="7" cm="1">
        <f t="array" ref="AD23">_xlfn.LET(
    _xlpm.IsBetween,
        AND(AD$8 &gt;= $AO23, AD$8 &lt;= $AP23),
    _xlpm.ProjectCode,
          _xlfn.IFS($AQ23 = "Completed", 3,
                  $AQ23 = "Ongoing", 2,
                  $AQ23 = "Not Started", 1
          ),
    _xlpm.ProjectCode * _xlpm.IsBetween
)</f>
        <v>0</v>
      </c>
      <c r="AE23" s="7" cm="1">
        <f t="array" ref="AE23">_xlfn.LET(
    _xlpm.IsBetween,
        AND(AE$8 &gt;= $AO23, AE$8 &lt;= $AP23),
    _xlpm.ProjectCode,
          _xlfn.IFS($AQ23 = "Completed", 3,
                  $AQ23 = "Ongoing", 2,
                  $AQ23 = "Not Started", 1
          ),
    _xlpm.ProjectCode * _xlpm.IsBetween
)</f>
        <v>0</v>
      </c>
      <c r="AF23" s="7" cm="1">
        <f t="array" ref="AF23">_xlfn.LET(
    _xlpm.IsBetween,
        AND(AF$8 &gt;= $AO23, AF$8 &lt;= $AP23),
    _xlpm.ProjectCode,
          _xlfn.IFS($AQ23 = "Completed", 3,
                  $AQ23 = "Ongoing", 2,
                  $AQ23 = "Not Started", 1
          ),
    _xlpm.ProjectCode * _xlpm.IsBetween
)</f>
        <v>0</v>
      </c>
      <c r="AG23" s="7" cm="1">
        <f t="array" ref="AG23">_xlfn.LET(
    _xlpm.IsBetween,
        AND(AG$8 &gt;= $AO23, AG$8 &lt;= $AP23),
    _xlpm.ProjectCode,
          _xlfn.IFS($AQ23 = "Completed", 3,
                  $AQ23 = "Ongoing", 2,
                  $AQ23 = "Not Started", 1
          ),
    _xlpm.ProjectCode * _xlpm.IsBetween
)</f>
        <v>0</v>
      </c>
      <c r="AH23" s="7" cm="1">
        <f t="array" ref="AH23">_xlfn.LET(
    _xlpm.IsBetween,
        AND(AH$8 &gt;= $AO23, AH$8 &lt;= $AP23),
    _xlpm.ProjectCode,
          _xlfn.IFS($AQ23 = "Completed", 3,
                  $AQ23 = "Ongoing", 2,
                  $AQ23 = "Not Started", 1
          ),
    _xlpm.ProjectCode * _xlpm.IsBetween
)</f>
        <v>0</v>
      </c>
      <c r="AI23" s="7" cm="1">
        <f t="array" ref="AI23">_xlfn.LET(
    _xlpm.IsBetween,
        AND(AI$8 &gt;= $AO23, AI$8 &lt;= $AP23),
    _xlpm.ProjectCode,
          _xlfn.IFS($AQ23 = "Completed", 3,
                  $AQ23 = "Ongoing", 2,
                  $AQ23 = "Not Started", 1
          ),
    _xlpm.ProjectCode * _xlpm.IsBetween
)</f>
        <v>0</v>
      </c>
      <c r="AJ23" s="7" cm="1">
        <f t="array" ref="AJ23">_xlfn.LET(
    _xlpm.IsBetween,
        AND(AJ$8 &gt;= $AO23, AJ$8 &lt;= $AP23),
    _xlpm.ProjectCode,
          _xlfn.IFS($AQ23 = "Completed", 3,
                  $AQ23 = "Ongoing", 2,
                  $AQ23 = "Not Started", 1
          ),
    _xlpm.ProjectCode * _xlpm.IsBetween
)</f>
        <v>0</v>
      </c>
      <c r="AK23" s="7" cm="1">
        <f t="array" ref="AK23">_xlfn.LET(
    _xlpm.IsBetween,
        AND(AK$8 &gt;= $AO23, AK$8 &lt;= $AP23),
    _xlpm.ProjectCode,
          _xlfn.IFS($AQ23 = "Completed", 3,
                  $AQ23 = "Ongoing", 2,
                  $AQ23 = "Not Started", 1
          ),
    _xlpm.ProjectCode * _xlpm.IsBetween
)</f>
        <v>0</v>
      </c>
      <c r="AL23" s="7" cm="1">
        <f t="array" ref="AL23">_xlfn.LET(
    _xlpm.IsBetween,
        AND(AL$8 &gt;= $AO23, AL$8 &lt;= $AP23),
    _xlpm.ProjectCode,
          _xlfn.IFS($AQ23 = "Completed", 3,
                  $AQ23 = "Ongoing", 2,
                  $AQ23 = "Not Started", 1
          ),
    _xlpm.ProjectCode * _xlpm.IsBetween
)</f>
        <v>0</v>
      </c>
      <c r="AM23" s="7" cm="1">
        <f t="array" ref="AM23">_xlfn.LET(
    _xlpm.IsBetween,
        AND(AM$8 &gt;= $AO23, AM$8 &lt;= $AP23),
    _xlpm.ProjectCode,
          _xlfn.IFS($AQ23 = "Completed", 3,
                  $AQ23 = "Ongoing", 2,
                  $AQ23 = "Not Started", 1
          ),
    _xlpm.ProjectCode * _xlpm.IsBetween
)</f>
        <v>0</v>
      </c>
      <c r="AO23" s="1">
        <v>45323</v>
      </c>
      <c r="AP23" s="1">
        <v>45688</v>
      </c>
      <c r="AQ23" t="str">
        <v>Completed</v>
      </c>
    </row>
    <row r="24" spans="2:43" x14ac:dyDescent="1">
      <c r="B24" t="str">
        <v>Laughter Lounge Setup</v>
      </c>
      <c r="D24" s="7" cm="1">
        <f t="array" ref="D24">_xlfn.LET(
    _xlpm.IsBetween,
        AND(D$8 &gt;= $AO24, D$8 &lt;= $AP24),
    _xlpm.ProjectCode,
          _xlfn.IFS($AQ24 = "Completed", 3,
                  $AQ24 = "Ongoing", 2,
                  $AQ24 = "Not Started", 1
          ),
    _xlpm.ProjectCode * _xlpm.IsBetween
)</f>
        <v>0</v>
      </c>
      <c r="E24" s="7" cm="1">
        <f t="array" ref="E24">_xlfn.LET(
    _xlpm.IsBetween,
        AND(E$8 &gt;= $AO24, E$8 &lt;= $AP24),
    _xlpm.ProjectCode,
          _xlfn.IFS($AQ24 = "Completed", 3,
                  $AQ24 = "Ongoing", 2,
                  $AQ24 = "Not Started", 1
          ),
    _xlpm.ProjectCode * _xlpm.IsBetween
)</f>
        <v>0</v>
      </c>
      <c r="F24" s="7" cm="1">
        <f t="array" ref="F24">_xlfn.LET(
    _xlpm.IsBetween,
        AND(F$8 &gt;= $AO24, F$8 &lt;= $AP24),
    _xlpm.ProjectCode,
          _xlfn.IFS($AQ24 = "Completed", 3,
                  $AQ24 = "Ongoing", 2,
                  $AQ24 = "Not Started", 1
          ),
    _xlpm.ProjectCode * _xlpm.IsBetween
)</f>
        <v>0</v>
      </c>
      <c r="G24" s="7" cm="1">
        <f t="array" ref="G24">_xlfn.LET(
    _xlpm.IsBetween,
        AND(G$8 &gt;= $AO24, G$8 &lt;= $AP24),
    _xlpm.ProjectCode,
          _xlfn.IFS($AQ24 = "Completed", 3,
                  $AQ24 = "Ongoing", 2,
                  $AQ24 = "Not Started", 1
          ),
    _xlpm.ProjectCode * _xlpm.IsBetween
)</f>
        <v>0</v>
      </c>
      <c r="H24" s="7" cm="1">
        <f t="array" ref="H24">_xlfn.LET(
    _xlpm.IsBetween,
        AND(H$8 &gt;= $AO24, H$8 &lt;= $AP24),
    _xlpm.ProjectCode,
          _xlfn.IFS($AQ24 = "Completed", 3,
                  $AQ24 = "Ongoing", 2,
                  $AQ24 = "Not Started", 1
          ),
    _xlpm.ProjectCode * _xlpm.IsBetween
)</f>
        <v>0</v>
      </c>
      <c r="I24" s="7" cm="1">
        <f t="array" ref="I24">_xlfn.LET(
    _xlpm.IsBetween,
        AND(I$8 &gt;= $AO24, I$8 &lt;= $AP24),
    _xlpm.ProjectCode,
          _xlfn.IFS($AQ24 = "Completed", 3,
                  $AQ24 = "Ongoing", 2,
                  $AQ24 = "Not Started", 1
          ),
    _xlpm.ProjectCode * _xlpm.IsBetween
)</f>
        <v>0</v>
      </c>
      <c r="J24" s="7" cm="1">
        <f t="array" ref="J24">_xlfn.LET(
    _xlpm.IsBetween,
        AND(J$8 &gt;= $AO24, J$8 &lt;= $AP24),
    _xlpm.ProjectCode,
          _xlfn.IFS($AQ24 = "Completed", 3,
                  $AQ24 = "Ongoing", 2,
                  $AQ24 = "Not Started", 1
          ),
    _xlpm.ProjectCode * _xlpm.IsBetween
)</f>
        <v>0</v>
      </c>
      <c r="K24" s="7" cm="1">
        <f t="array" ref="K24">_xlfn.LET(
    _xlpm.IsBetween,
        AND(K$8 &gt;= $AO24, K$8 &lt;= $AP24),
    _xlpm.ProjectCode,
          _xlfn.IFS($AQ24 = "Completed", 3,
                  $AQ24 = "Ongoing", 2,
                  $AQ24 = "Not Started", 1
          ),
    _xlpm.ProjectCode * _xlpm.IsBetween
)</f>
        <v>0</v>
      </c>
      <c r="L24" s="7" cm="1">
        <f t="array" ref="L24">_xlfn.LET(
    _xlpm.IsBetween,
        AND(L$8 &gt;= $AO24, L$8 &lt;= $AP24),
    _xlpm.ProjectCode,
          _xlfn.IFS($AQ24 = "Completed", 3,
                  $AQ24 = "Ongoing", 2,
                  $AQ24 = "Not Started", 1
          ),
    _xlpm.ProjectCode * _xlpm.IsBetween
)</f>
        <v>0</v>
      </c>
      <c r="M24" s="7" cm="1">
        <f t="array" ref="M24">_xlfn.LET(
    _xlpm.IsBetween,
        AND(M$8 &gt;= $AO24, M$8 &lt;= $AP24),
    _xlpm.ProjectCode,
          _xlfn.IFS($AQ24 = "Completed", 3,
                  $AQ24 = "Ongoing", 2,
                  $AQ24 = "Not Started", 1
          ),
    _xlpm.ProjectCode * _xlpm.IsBetween
)</f>
        <v>0</v>
      </c>
      <c r="N24" s="7" cm="1">
        <f t="array" ref="N24">_xlfn.LET(
    _xlpm.IsBetween,
        AND(N$8 &gt;= $AO24, N$8 &lt;= $AP24),
    _xlpm.ProjectCode,
          _xlfn.IFS($AQ24 = "Completed", 3,
                  $AQ24 = "Ongoing", 2,
                  $AQ24 = "Not Started", 1
          ),
    _xlpm.ProjectCode * _xlpm.IsBetween
)</f>
        <v>0</v>
      </c>
      <c r="O24" s="7" cm="1">
        <f t="array" ref="O24">_xlfn.LET(
    _xlpm.IsBetween,
        AND(O$8 &gt;= $AO24, O$8 &lt;= $AP24),
    _xlpm.ProjectCode,
          _xlfn.IFS($AQ24 = "Completed", 3,
                  $AQ24 = "Ongoing", 2,
                  $AQ24 = "Not Started", 1
          ),
    _xlpm.ProjectCode * _xlpm.IsBetween
)</f>
        <v>0</v>
      </c>
      <c r="P24" s="7" cm="1">
        <f t="array" ref="P24">_xlfn.LET(
    _xlpm.IsBetween,
        AND(P$8 &gt;= $AO24, P$8 &lt;= $AP24),
    _xlpm.ProjectCode,
          _xlfn.IFS($AQ24 = "Completed", 3,
                  $AQ24 = "Ongoing", 2,
                  $AQ24 = "Not Started", 1
          ),
    _xlpm.ProjectCode * _xlpm.IsBetween
)</f>
        <v>0</v>
      </c>
      <c r="Q24" s="7" cm="1">
        <f t="array" ref="Q24">_xlfn.LET(
    _xlpm.IsBetween,
        AND(Q$8 &gt;= $AO24, Q$8 &lt;= $AP24),
    _xlpm.ProjectCode,
          _xlfn.IFS($AQ24 = "Completed", 3,
                  $AQ24 = "Ongoing", 2,
                  $AQ24 = "Not Started", 1
          ),
    _xlpm.ProjectCode * _xlpm.IsBetween
)</f>
        <v>0</v>
      </c>
      <c r="R24" s="7" cm="1">
        <f t="array" ref="R24">_xlfn.LET(
    _xlpm.IsBetween,
        AND(R$8 &gt;= $AO24, R$8 &lt;= $AP24),
    _xlpm.ProjectCode,
          _xlfn.IFS($AQ24 = "Completed", 3,
                  $AQ24 = "Ongoing", 2,
                  $AQ24 = "Not Started", 1
          ),
    _xlpm.ProjectCode * _xlpm.IsBetween
)</f>
        <v>3</v>
      </c>
      <c r="S24" s="7" cm="1">
        <f t="array" ref="S24">_xlfn.LET(
    _xlpm.IsBetween,
        AND(S$8 &gt;= $AO24, S$8 &lt;= $AP24),
    _xlpm.ProjectCode,
          _xlfn.IFS($AQ24 = "Completed", 3,
                  $AQ24 = "Ongoing", 2,
                  $AQ24 = "Not Started", 1
          ),
    _xlpm.ProjectCode * _xlpm.IsBetween
)</f>
        <v>3</v>
      </c>
      <c r="T24" s="7" cm="1">
        <f t="array" ref="T24">_xlfn.LET(
    _xlpm.IsBetween,
        AND(T$8 &gt;= $AO24, T$8 &lt;= $AP24),
    _xlpm.ProjectCode,
          _xlfn.IFS($AQ24 = "Completed", 3,
                  $AQ24 = "Ongoing", 2,
                  $AQ24 = "Not Started", 1
          ),
    _xlpm.ProjectCode * _xlpm.IsBetween
)</f>
        <v>3</v>
      </c>
      <c r="U24" s="7" cm="1">
        <f t="array" ref="U24">_xlfn.LET(
    _xlpm.IsBetween,
        AND(U$8 &gt;= $AO24, U$8 &lt;= $AP24),
    _xlpm.ProjectCode,
          _xlfn.IFS($AQ24 = "Completed", 3,
                  $AQ24 = "Ongoing", 2,
                  $AQ24 = "Not Started", 1
          ),
    _xlpm.ProjectCode * _xlpm.IsBetween
)</f>
        <v>3</v>
      </c>
      <c r="V24" s="7" cm="1">
        <f t="array" ref="V24">_xlfn.LET(
    _xlpm.IsBetween,
        AND(V$8 &gt;= $AO24, V$8 &lt;= $AP24),
    _xlpm.ProjectCode,
          _xlfn.IFS($AQ24 = "Completed", 3,
                  $AQ24 = "Ongoing", 2,
                  $AQ24 = "Not Started", 1
          ),
    _xlpm.ProjectCode * _xlpm.IsBetween
)</f>
        <v>3</v>
      </c>
      <c r="W24" s="7" cm="1">
        <f t="array" ref="W24">_xlfn.LET(
    _xlpm.IsBetween,
        AND(W$8 &gt;= $AO24, W$8 &lt;= $AP24),
    _xlpm.ProjectCode,
          _xlfn.IFS($AQ24 = "Completed", 3,
                  $AQ24 = "Ongoing", 2,
                  $AQ24 = "Not Started", 1
          ),
    _xlpm.ProjectCode * _xlpm.IsBetween
)</f>
        <v>3</v>
      </c>
      <c r="X24" s="7" cm="1">
        <f t="array" ref="X24">_xlfn.LET(
    _xlpm.IsBetween,
        AND(X$8 &gt;= $AO24, X$8 &lt;= $AP24),
    _xlpm.ProjectCode,
          _xlfn.IFS($AQ24 = "Completed", 3,
                  $AQ24 = "Ongoing", 2,
                  $AQ24 = "Not Started", 1
          ),
    _xlpm.ProjectCode * _xlpm.IsBetween
)</f>
        <v>3</v>
      </c>
      <c r="Y24" s="7" cm="1">
        <f t="array" ref="Y24">_xlfn.LET(
    _xlpm.IsBetween,
        AND(Y$8 &gt;= $AO24, Y$8 &lt;= $AP24),
    _xlpm.ProjectCode,
          _xlfn.IFS($AQ24 = "Completed", 3,
                  $AQ24 = "Ongoing", 2,
                  $AQ24 = "Not Started", 1
          ),
    _xlpm.ProjectCode * _xlpm.IsBetween
)</f>
        <v>3</v>
      </c>
      <c r="Z24" s="7" cm="1">
        <f t="array" ref="Z24">_xlfn.LET(
    _xlpm.IsBetween,
        AND(Z$8 &gt;= $AO24, Z$8 &lt;= $AP24),
    _xlpm.ProjectCode,
          _xlfn.IFS($AQ24 = "Completed", 3,
                  $AQ24 = "Ongoing", 2,
                  $AQ24 = "Not Started", 1
          ),
    _xlpm.ProjectCode * _xlpm.IsBetween
)</f>
        <v>3</v>
      </c>
      <c r="AA24" s="7" cm="1">
        <f t="array" ref="AA24">_xlfn.LET(
    _xlpm.IsBetween,
        AND(AA$8 &gt;= $AO24, AA$8 &lt;= $AP24),
    _xlpm.ProjectCode,
          _xlfn.IFS($AQ24 = "Completed", 3,
                  $AQ24 = "Ongoing", 2,
                  $AQ24 = "Not Started", 1
          ),
    _xlpm.ProjectCode * _xlpm.IsBetween
)</f>
        <v>3</v>
      </c>
      <c r="AB24" s="7" cm="1">
        <f t="array" ref="AB24">_xlfn.LET(
    _xlpm.IsBetween,
        AND(AB$8 &gt;= $AO24, AB$8 &lt;= $AP24),
    _xlpm.ProjectCode,
          _xlfn.IFS($AQ24 = "Completed", 3,
                  $AQ24 = "Ongoing", 2,
                  $AQ24 = "Not Started", 1
          ),
    _xlpm.ProjectCode * _xlpm.IsBetween
)</f>
        <v>3</v>
      </c>
      <c r="AC24" s="7" cm="1">
        <f t="array" ref="AC24">_xlfn.LET(
    _xlpm.IsBetween,
        AND(AC$8 &gt;= $AO24, AC$8 &lt;= $AP24),
    _xlpm.ProjectCode,
          _xlfn.IFS($AQ24 = "Completed", 3,
                  $AQ24 = "Ongoing", 2,
                  $AQ24 = "Not Started", 1
          ),
    _xlpm.ProjectCode * _xlpm.IsBetween
)</f>
        <v>3</v>
      </c>
      <c r="AD24" s="7" cm="1">
        <f t="array" ref="AD24">_xlfn.LET(
    _xlpm.IsBetween,
        AND(AD$8 &gt;= $AO24, AD$8 &lt;= $AP24),
    _xlpm.ProjectCode,
          _xlfn.IFS($AQ24 = "Completed", 3,
                  $AQ24 = "Ongoing", 2,
                  $AQ24 = "Not Started", 1
          ),
    _xlpm.ProjectCode * _xlpm.IsBetween
)</f>
        <v>0</v>
      </c>
      <c r="AE24" s="7" cm="1">
        <f t="array" ref="AE24">_xlfn.LET(
    _xlpm.IsBetween,
        AND(AE$8 &gt;= $AO24, AE$8 &lt;= $AP24),
    _xlpm.ProjectCode,
          _xlfn.IFS($AQ24 = "Completed", 3,
                  $AQ24 = "Ongoing", 2,
                  $AQ24 = "Not Started", 1
          ),
    _xlpm.ProjectCode * _xlpm.IsBetween
)</f>
        <v>0</v>
      </c>
      <c r="AF24" s="7" cm="1">
        <f t="array" ref="AF24">_xlfn.LET(
    _xlpm.IsBetween,
        AND(AF$8 &gt;= $AO24, AF$8 &lt;= $AP24),
    _xlpm.ProjectCode,
          _xlfn.IFS($AQ24 = "Completed", 3,
                  $AQ24 = "Ongoing", 2,
                  $AQ24 = "Not Started", 1
          ),
    _xlpm.ProjectCode * _xlpm.IsBetween
)</f>
        <v>0</v>
      </c>
      <c r="AG24" s="7" cm="1">
        <f t="array" ref="AG24">_xlfn.LET(
    _xlpm.IsBetween,
        AND(AG$8 &gt;= $AO24, AG$8 &lt;= $AP24),
    _xlpm.ProjectCode,
          _xlfn.IFS($AQ24 = "Completed", 3,
                  $AQ24 = "Ongoing", 2,
                  $AQ24 = "Not Started", 1
          ),
    _xlpm.ProjectCode * _xlpm.IsBetween
)</f>
        <v>0</v>
      </c>
      <c r="AH24" s="7" cm="1">
        <f t="array" ref="AH24">_xlfn.LET(
    _xlpm.IsBetween,
        AND(AH$8 &gt;= $AO24, AH$8 &lt;= $AP24),
    _xlpm.ProjectCode,
          _xlfn.IFS($AQ24 = "Completed", 3,
                  $AQ24 = "Ongoing", 2,
                  $AQ24 = "Not Started", 1
          ),
    _xlpm.ProjectCode * _xlpm.IsBetween
)</f>
        <v>0</v>
      </c>
      <c r="AI24" s="7" cm="1">
        <f t="array" ref="AI24">_xlfn.LET(
    _xlpm.IsBetween,
        AND(AI$8 &gt;= $AO24, AI$8 &lt;= $AP24),
    _xlpm.ProjectCode,
          _xlfn.IFS($AQ24 = "Completed", 3,
                  $AQ24 = "Ongoing", 2,
                  $AQ24 = "Not Started", 1
          ),
    _xlpm.ProjectCode * _xlpm.IsBetween
)</f>
        <v>0</v>
      </c>
      <c r="AJ24" s="7" cm="1">
        <f t="array" ref="AJ24">_xlfn.LET(
    _xlpm.IsBetween,
        AND(AJ$8 &gt;= $AO24, AJ$8 &lt;= $AP24),
    _xlpm.ProjectCode,
          _xlfn.IFS($AQ24 = "Completed", 3,
                  $AQ24 = "Ongoing", 2,
                  $AQ24 = "Not Started", 1
          ),
    _xlpm.ProjectCode * _xlpm.IsBetween
)</f>
        <v>0</v>
      </c>
      <c r="AK24" s="7" cm="1">
        <f t="array" ref="AK24">_xlfn.LET(
    _xlpm.IsBetween,
        AND(AK$8 &gt;= $AO24, AK$8 &lt;= $AP24),
    _xlpm.ProjectCode,
          _xlfn.IFS($AQ24 = "Completed", 3,
                  $AQ24 = "Ongoing", 2,
                  $AQ24 = "Not Started", 1
          ),
    _xlpm.ProjectCode * _xlpm.IsBetween
)</f>
        <v>0</v>
      </c>
      <c r="AL24" s="7" cm="1">
        <f t="array" ref="AL24">_xlfn.LET(
    _xlpm.IsBetween,
        AND(AL$8 &gt;= $AO24, AL$8 &lt;= $AP24),
    _xlpm.ProjectCode,
          _xlfn.IFS($AQ24 = "Completed", 3,
                  $AQ24 = "Ongoing", 2,
                  $AQ24 = "Not Started", 1
          ),
    _xlpm.ProjectCode * _xlpm.IsBetween
)</f>
        <v>0</v>
      </c>
      <c r="AM24" s="7" cm="1">
        <f t="array" ref="AM24">_xlfn.LET(
    _xlpm.IsBetween,
        AND(AM$8 &gt;= $AO24, AM$8 &lt;= $AP24),
    _xlpm.ProjectCode,
          _xlfn.IFS($AQ24 = "Completed", 3,
                  $AQ24 = "Ongoing", 2,
                  $AQ24 = "Not Started", 1
          ),
    _xlpm.ProjectCode * _xlpm.IsBetween
)</f>
        <v>0</v>
      </c>
      <c r="AO24" s="1">
        <v>45352</v>
      </c>
      <c r="AP24" s="1">
        <v>45716</v>
      </c>
      <c r="AQ24" t="str">
        <v>Completed</v>
      </c>
    </row>
    <row r="25" spans="2:43" x14ac:dyDescent="1">
      <c r="B25" t="str">
        <v>Fun Factory Installation</v>
      </c>
      <c r="D25" s="7" cm="1">
        <f t="array" ref="D25">_xlfn.LET(
    _xlpm.IsBetween,
        AND(D$8 &gt;= $AO25, D$8 &lt;= $AP25),
    _xlpm.ProjectCode,
          _xlfn.IFS($AQ25 = "Completed", 3,
                  $AQ25 = "Ongoing", 2,
                  $AQ25 = "Not Started", 1
          ),
    _xlpm.ProjectCode * _xlpm.IsBetween
)</f>
        <v>0</v>
      </c>
      <c r="E25" s="7" cm="1">
        <f t="array" ref="E25">_xlfn.LET(
    _xlpm.IsBetween,
        AND(E$8 &gt;= $AO25, E$8 &lt;= $AP25),
    _xlpm.ProjectCode,
          _xlfn.IFS($AQ25 = "Completed", 3,
                  $AQ25 = "Ongoing", 2,
                  $AQ25 = "Not Started", 1
          ),
    _xlpm.ProjectCode * _xlpm.IsBetween
)</f>
        <v>0</v>
      </c>
      <c r="F25" s="7" cm="1">
        <f t="array" ref="F25">_xlfn.LET(
    _xlpm.IsBetween,
        AND(F$8 &gt;= $AO25, F$8 &lt;= $AP25),
    _xlpm.ProjectCode,
          _xlfn.IFS($AQ25 = "Completed", 3,
                  $AQ25 = "Ongoing", 2,
                  $AQ25 = "Not Started", 1
          ),
    _xlpm.ProjectCode * _xlpm.IsBetween
)</f>
        <v>0</v>
      </c>
      <c r="G25" s="7" cm="1">
        <f t="array" ref="G25">_xlfn.LET(
    _xlpm.IsBetween,
        AND(G$8 &gt;= $AO25, G$8 &lt;= $AP25),
    _xlpm.ProjectCode,
          _xlfn.IFS($AQ25 = "Completed", 3,
                  $AQ25 = "Ongoing", 2,
                  $AQ25 = "Not Started", 1
          ),
    _xlpm.ProjectCode * _xlpm.IsBetween
)</f>
        <v>0</v>
      </c>
      <c r="H25" s="7" cm="1">
        <f t="array" ref="H25">_xlfn.LET(
    _xlpm.IsBetween,
        AND(H$8 &gt;= $AO25, H$8 &lt;= $AP25),
    _xlpm.ProjectCode,
          _xlfn.IFS($AQ25 = "Completed", 3,
                  $AQ25 = "Ongoing", 2,
                  $AQ25 = "Not Started", 1
          ),
    _xlpm.ProjectCode * _xlpm.IsBetween
)</f>
        <v>0</v>
      </c>
      <c r="I25" s="7" cm="1">
        <f t="array" ref="I25">_xlfn.LET(
    _xlpm.IsBetween,
        AND(I$8 &gt;= $AO25, I$8 &lt;= $AP25),
    _xlpm.ProjectCode,
          _xlfn.IFS($AQ25 = "Completed", 3,
                  $AQ25 = "Ongoing", 2,
                  $AQ25 = "Not Started", 1
          ),
    _xlpm.ProjectCode * _xlpm.IsBetween
)</f>
        <v>0</v>
      </c>
      <c r="J25" s="7" cm="1">
        <f t="array" ref="J25">_xlfn.LET(
    _xlpm.IsBetween,
        AND(J$8 &gt;= $AO25, J$8 &lt;= $AP25),
    _xlpm.ProjectCode,
          _xlfn.IFS($AQ25 = "Completed", 3,
                  $AQ25 = "Ongoing", 2,
                  $AQ25 = "Not Started", 1
          ),
    _xlpm.ProjectCode * _xlpm.IsBetween
)</f>
        <v>0</v>
      </c>
      <c r="K25" s="7" cm="1">
        <f t="array" ref="K25">_xlfn.LET(
    _xlpm.IsBetween,
        AND(K$8 &gt;= $AO25, K$8 &lt;= $AP25),
    _xlpm.ProjectCode,
          _xlfn.IFS($AQ25 = "Completed", 3,
                  $AQ25 = "Ongoing", 2,
                  $AQ25 = "Not Started", 1
          ),
    _xlpm.ProjectCode * _xlpm.IsBetween
)</f>
        <v>0</v>
      </c>
      <c r="L25" s="7" cm="1">
        <f t="array" ref="L25">_xlfn.LET(
    _xlpm.IsBetween,
        AND(L$8 &gt;= $AO25, L$8 &lt;= $AP25),
    _xlpm.ProjectCode,
          _xlfn.IFS($AQ25 = "Completed", 3,
                  $AQ25 = "Ongoing", 2,
                  $AQ25 = "Not Started", 1
          ),
    _xlpm.ProjectCode * _xlpm.IsBetween
)</f>
        <v>0</v>
      </c>
      <c r="M25" s="7" cm="1">
        <f t="array" ref="M25">_xlfn.LET(
    _xlpm.IsBetween,
        AND(M$8 &gt;= $AO25, M$8 &lt;= $AP25),
    _xlpm.ProjectCode,
          _xlfn.IFS($AQ25 = "Completed", 3,
                  $AQ25 = "Ongoing", 2,
                  $AQ25 = "Not Started", 1
          ),
    _xlpm.ProjectCode * _xlpm.IsBetween
)</f>
        <v>0</v>
      </c>
      <c r="N25" s="7" cm="1">
        <f t="array" ref="N25">_xlfn.LET(
    _xlpm.IsBetween,
        AND(N$8 &gt;= $AO25, N$8 &lt;= $AP25),
    _xlpm.ProjectCode,
          _xlfn.IFS($AQ25 = "Completed", 3,
                  $AQ25 = "Ongoing", 2,
                  $AQ25 = "Not Started", 1
          ),
    _xlpm.ProjectCode * _xlpm.IsBetween
)</f>
        <v>0</v>
      </c>
      <c r="O25" s="7" cm="1">
        <f t="array" ref="O25">_xlfn.LET(
    _xlpm.IsBetween,
        AND(O$8 &gt;= $AO25, O$8 &lt;= $AP25),
    _xlpm.ProjectCode,
          _xlfn.IFS($AQ25 = "Completed", 3,
                  $AQ25 = "Ongoing", 2,
                  $AQ25 = "Not Started", 1
          ),
    _xlpm.ProjectCode * _xlpm.IsBetween
)</f>
        <v>0</v>
      </c>
      <c r="P25" s="7" cm="1">
        <f t="array" ref="P25">_xlfn.LET(
    _xlpm.IsBetween,
        AND(P$8 &gt;= $AO25, P$8 &lt;= $AP25),
    _xlpm.ProjectCode,
          _xlfn.IFS($AQ25 = "Completed", 3,
                  $AQ25 = "Ongoing", 2,
                  $AQ25 = "Not Started", 1
          ),
    _xlpm.ProjectCode * _xlpm.IsBetween
)</f>
        <v>0</v>
      </c>
      <c r="Q25" s="7" cm="1">
        <f t="array" ref="Q25">_xlfn.LET(
    _xlpm.IsBetween,
        AND(Q$8 &gt;= $AO25, Q$8 &lt;= $AP25),
    _xlpm.ProjectCode,
          _xlfn.IFS($AQ25 = "Completed", 3,
                  $AQ25 = "Ongoing", 2,
                  $AQ25 = "Not Started", 1
          ),
    _xlpm.ProjectCode * _xlpm.IsBetween
)</f>
        <v>0</v>
      </c>
      <c r="R25" s="7" cm="1">
        <f t="array" ref="R25">_xlfn.LET(
    _xlpm.IsBetween,
        AND(R$8 &gt;= $AO25, R$8 &lt;= $AP25),
    _xlpm.ProjectCode,
          _xlfn.IFS($AQ25 = "Completed", 3,
                  $AQ25 = "Ongoing", 2,
                  $AQ25 = "Not Started", 1
          ),
    _xlpm.ProjectCode * _xlpm.IsBetween
)</f>
        <v>0</v>
      </c>
      <c r="S25" s="7" cm="1">
        <f t="array" ref="S25">_xlfn.LET(
    _xlpm.IsBetween,
        AND(S$8 &gt;= $AO25, S$8 &lt;= $AP25),
    _xlpm.ProjectCode,
          _xlfn.IFS($AQ25 = "Completed", 3,
                  $AQ25 = "Ongoing", 2,
                  $AQ25 = "Not Started", 1
          ),
    _xlpm.ProjectCode * _xlpm.IsBetween
)</f>
        <v>2</v>
      </c>
      <c r="T25" s="7" cm="1">
        <f t="array" ref="T25">_xlfn.LET(
    _xlpm.IsBetween,
        AND(T$8 &gt;= $AO25, T$8 &lt;= $AP25),
    _xlpm.ProjectCode,
          _xlfn.IFS($AQ25 = "Completed", 3,
                  $AQ25 = "Ongoing", 2,
                  $AQ25 = "Not Started", 1
          ),
    _xlpm.ProjectCode * _xlpm.IsBetween
)</f>
        <v>2</v>
      </c>
      <c r="U25" s="7" cm="1">
        <f t="array" ref="U25">_xlfn.LET(
    _xlpm.IsBetween,
        AND(U$8 &gt;= $AO25, U$8 &lt;= $AP25),
    _xlpm.ProjectCode,
          _xlfn.IFS($AQ25 = "Completed", 3,
                  $AQ25 = "Ongoing", 2,
                  $AQ25 = "Not Started", 1
          ),
    _xlpm.ProjectCode * _xlpm.IsBetween
)</f>
        <v>2</v>
      </c>
      <c r="V25" s="7" cm="1">
        <f t="array" ref="V25">_xlfn.LET(
    _xlpm.IsBetween,
        AND(V$8 &gt;= $AO25, V$8 &lt;= $AP25),
    _xlpm.ProjectCode,
          _xlfn.IFS($AQ25 = "Completed", 3,
                  $AQ25 = "Ongoing", 2,
                  $AQ25 = "Not Started", 1
          ),
    _xlpm.ProjectCode * _xlpm.IsBetween
)</f>
        <v>2</v>
      </c>
      <c r="W25" s="7" cm="1">
        <f t="array" ref="W25">_xlfn.LET(
    _xlpm.IsBetween,
        AND(W$8 &gt;= $AO25, W$8 &lt;= $AP25),
    _xlpm.ProjectCode,
          _xlfn.IFS($AQ25 = "Completed", 3,
                  $AQ25 = "Ongoing", 2,
                  $AQ25 = "Not Started", 1
          ),
    _xlpm.ProjectCode * _xlpm.IsBetween
)</f>
        <v>2</v>
      </c>
      <c r="X25" s="7" cm="1">
        <f t="array" ref="X25">_xlfn.LET(
    _xlpm.IsBetween,
        AND(X$8 &gt;= $AO25, X$8 &lt;= $AP25),
    _xlpm.ProjectCode,
          _xlfn.IFS($AQ25 = "Completed", 3,
                  $AQ25 = "Ongoing", 2,
                  $AQ25 = "Not Started", 1
          ),
    _xlpm.ProjectCode * _xlpm.IsBetween
)</f>
        <v>2</v>
      </c>
      <c r="Y25" s="7" cm="1">
        <f t="array" ref="Y25">_xlfn.LET(
    _xlpm.IsBetween,
        AND(Y$8 &gt;= $AO25, Y$8 &lt;= $AP25),
    _xlpm.ProjectCode,
          _xlfn.IFS($AQ25 = "Completed", 3,
                  $AQ25 = "Ongoing", 2,
                  $AQ25 = "Not Started", 1
          ),
    _xlpm.ProjectCode * _xlpm.IsBetween
)</f>
        <v>2</v>
      </c>
      <c r="Z25" s="7" cm="1">
        <f t="array" ref="Z25">_xlfn.LET(
    _xlpm.IsBetween,
        AND(Z$8 &gt;= $AO25, Z$8 &lt;= $AP25),
    _xlpm.ProjectCode,
          _xlfn.IFS($AQ25 = "Completed", 3,
                  $AQ25 = "Ongoing", 2,
                  $AQ25 = "Not Started", 1
          ),
    _xlpm.ProjectCode * _xlpm.IsBetween
)</f>
        <v>2</v>
      </c>
      <c r="AA25" s="7" cm="1">
        <f t="array" ref="AA25">_xlfn.LET(
    _xlpm.IsBetween,
        AND(AA$8 &gt;= $AO25, AA$8 &lt;= $AP25),
    _xlpm.ProjectCode,
          _xlfn.IFS($AQ25 = "Completed", 3,
                  $AQ25 = "Ongoing", 2,
                  $AQ25 = "Not Started", 1
          ),
    _xlpm.ProjectCode * _xlpm.IsBetween
)</f>
        <v>2</v>
      </c>
      <c r="AB25" s="7" cm="1">
        <f t="array" ref="AB25">_xlfn.LET(
    _xlpm.IsBetween,
        AND(AB$8 &gt;= $AO25, AB$8 &lt;= $AP25),
    _xlpm.ProjectCode,
          _xlfn.IFS($AQ25 = "Completed", 3,
                  $AQ25 = "Ongoing", 2,
                  $AQ25 = "Not Started", 1
          ),
    _xlpm.ProjectCode * _xlpm.IsBetween
)</f>
        <v>2</v>
      </c>
      <c r="AC25" s="7" cm="1">
        <f t="array" ref="AC25">_xlfn.LET(
    _xlpm.IsBetween,
        AND(AC$8 &gt;= $AO25, AC$8 &lt;= $AP25),
    _xlpm.ProjectCode,
          _xlfn.IFS($AQ25 = "Completed", 3,
                  $AQ25 = "Ongoing", 2,
                  $AQ25 = "Not Started", 1
          ),
    _xlpm.ProjectCode * _xlpm.IsBetween
)</f>
        <v>2</v>
      </c>
      <c r="AD25" s="7" cm="1">
        <f t="array" ref="AD25">_xlfn.LET(
    _xlpm.IsBetween,
        AND(AD$8 &gt;= $AO25, AD$8 &lt;= $AP25),
    _xlpm.ProjectCode,
          _xlfn.IFS($AQ25 = "Completed", 3,
                  $AQ25 = "Ongoing", 2,
                  $AQ25 = "Not Started", 1
          ),
    _xlpm.ProjectCode * _xlpm.IsBetween
)</f>
        <v>2</v>
      </c>
      <c r="AE25" s="7" cm="1">
        <f t="array" ref="AE25">_xlfn.LET(
    _xlpm.IsBetween,
        AND(AE$8 &gt;= $AO25, AE$8 &lt;= $AP25),
    _xlpm.ProjectCode,
          _xlfn.IFS($AQ25 = "Completed", 3,
                  $AQ25 = "Ongoing", 2,
                  $AQ25 = "Not Started", 1
          ),
    _xlpm.ProjectCode * _xlpm.IsBetween
)</f>
        <v>0</v>
      </c>
      <c r="AF25" s="7" cm="1">
        <f t="array" ref="AF25">_xlfn.LET(
    _xlpm.IsBetween,
        AND(AF$8 &gt;= $AO25, AF$8 &lt;= $AP25),
    _xlpm.ProjectCode,
          _xlfn.IFS($AQ25 = "Completed", 3,
                  $AQ25 = "Ongoing", 2,
                  $AQ25 = "Not Started", 1
          ),
    _xlpm.ProjectCode * _xlpm.IsBetween
)</f>
        <v>0</v>
      </c>
      <c r="AG25" s="7" cm="1">
        <f t="array" ref="AG25">_xlfn.LET(
    _xlpm.IsBetween,
        AND(AG$8 &gt;= $AO25, AG$8 &lt;= $AP25),
    _xlpm.ProjectCode,
          _xlfn.IFS($AQ25 = "Completed", 3,
                  $AQ25 = "Ongoing", 2,
                  $AQ25 = "Not Started", 1
          ),
    _xlpm.ProjectCode * _xlpm.IsBetween
)</f>
        <v>0</v>
      </c>
      <c r="AH25" s="7" cm="1">
        <f t="array" ref="AH25">_xlfn.LET(
    _xlpm.IsBetween,
        AND(AH$8 &gt;= $AO25, AH$8 &lt;= $AP25),
    _xlpm.ProjectCode,
          _xlfn.IFS($AQ25 = "Completed", 3,
                  $AQ25 = "Ongoing", 2,
                  $AQ25 = "Not Started", 1
          ),
    _xlpm.ProjectCode * _xlpm.IsBetween
)</f>
        <v>0</v>
      </c>
      <c r="AI25" s="7" cm="1">
        <f t="array" ref="AI25">_xlfn.LET(
    _xlpm.IsBetween,
        AND(AI$8 &gt;= $AO25, AI$8 &lt;= $AP25),
    _xlpm.ProjectCode,
          _xlfn.IFS($AQ25 = "Completed", 3,
                  $AQ25 = "Ongoing", 2,
                  $AQ25 = "Not Started", 1
          ),
    _xlpm.ProjectCode * _xlpm.IsBetween
)</f>
        <v>0</v>
      </c>
      <c r="AJ25" s="7" cm="1">
        <f t="array" ref="AJ25">_xlfn.LET(
    _xlpm.IsBetween,
        AND(AJ$8 &gt;= $AO25, AJ$8 &lt;= $AP25),
    _xlpm.ProjectCode,
          _xlfn.IFS($AQ25 = "Completed", 3,
                  $AQ25 = "Ongoing", 2,
                  $AQ25 = "Not Started", 1
          ),
    _xlpm.ProjectCode * _xlpm.IsBetween
)</f>
        <v>0</v>
      </c>
      <c r="AK25" s="7" cm="1">
        <f t="array" ref="AK25">_xlfn.LET(
    _xlpm.IsBetween,
        AND(AK$8 &gt;= $AO25, AK$8 &lt;= $AP25),
    _xlpm.ProjectCode,
          _xlfn.IFS($AQ25 = "Completed", 3,
                  $AQ25 = "Ongoing", 2,
                  $AQ25 = "Not Started", 1
          ),
    _xlpm.ProjectCode * _xlpm.IsBetween
)</f>
        <v>0</v>
      </c>
      <c r="AL25" s="7" cm="1">
        <f t="array" ref="AL25">_xlfn.LET(
    _xlpm.IsBetween,
        AND(AL$8 &gt;= $AO25, AL$8 &lt;= $AP25),
    _xlpm.ProjectCode,
          _xlfn.IFS($AQ25 = "Completed", 3,
                  $AQ25 = "Ongoing", 2,
                  $AQ25 = "Not Started", 1
          ),
    _xlpm.ProjectCode * _xlpm.IsBetween
)</f>
        <v>0</v>
      </c>
      <c r="AM25" s="7" cm="1">
        <f t="array" ref="AM25">_xlfn.LET(
    _xlpm.IsBetween,
        AND(AM$8 &gt;= $AO25, AM$8 &lt;= $AP25),
    _xlpm.ProjectCode,
          _xlfn.IFS($AQ25 = "Completed", 3,
                  $AQ25 = "Ongoing", 2,
                  $AQ25 = "Not Started", 1
          ),
    _xlpm.ProjectCode * _xlpm.IsBetween
)</f>
        <v>0</v>
      </c>
      <c r="AO25" s="1">
        <v>45383</v>
      </c>
      <c r="AP25" s="1">
        <v>45747</v>
      </c>
      <c r="AQ25" t="str">
        <v>Ongoing</v>
      </c>
    </row>
    <row r="26" spans="2:43" x14ac:dyDescent="1">
      <c r="B26" t="str">
        <v>Comedy Clubhouse Setup</v>
      </c>
      <c r="D26" s="7" cm="1">
        <f t="array" ref="D26">_xlfn.LET(
    _xlpm.IsBetween,
        AND(D$8 &gt;= $AO26, D$8 &lt;= $AP26),
    _xlpm.ProjectCode,
          _xlfn.IFS($AQ26 = "Completed", 3,
                  $AQ26 = "Ongoing", 2,
                  $AQ26 = "Not Started", 1
          ),
    _xlpm.ProjectCode * _xlpm.IsBetween
)</f>
        <v>0</v>
      </c>
      <c r="E26" s="7" cm="1">
        <f t="array" ref="E26">_xlfn.LET(
    _xlpm.IsBetween,
        AND(E$8 &gt;= $AO26, E$8 &lt;= $AP26),
    _xlpm.ProjectCode,
          _xlfn.IFS($AQ26 = "Completed", 3,
                  $AQ26 = "Ongoing", 2,
                  $AQ26 = "Not Started", 1
          ),
    _xlpm.ProjectCode * _xlpm.IsBetween
)</f>
        <v>0</v>
      </c>
      <c r="F26" s="7" cm="1">
        <f t="array" ref="F26">_xlfn.LET(
    _xlpm.IsBetween,
        AND(F$8 &gt;= $AO26, F$8 &lt;= $AP26),
    _xlpm.ProjectCode,
          _xlfn.IFS($AQ26 = "Completed", 3,
                  $AQ26 = "Ongoing", 2,
                  $AQ26 = "Not Started", 1
          ),
    _xlpm.ProjectCode * _xlpm.IsBetween
)</f>
        <v>0</v>
      </c>
      <c r="G26" s="7" cm="1">
        <f t="array" ref="G26">_xlfn.LET(
    _xlpm.IsBetween,
        AND(G$8 &gt;= $AO26, G$8 &lt;= $AP26),
    _xlpm.ProjectCode,
          _xlfn.IFS($AQ26 = "Completed", 3,
                  $AQ26 = "Ongoing", 2,
                  $AQ26 = "Not Started", 1
          ),
    _xlpm.ProjectCode * _xlpm.IsBetween
)</f>
        <v>0</v>
      </c>
      <c r="H26" s="7" cm="1">
        <f t="array" ref="H26">_xlfn.LET(
    _xlpm.IsBetween,
        AND(H$8 &gt;= $AO26, H$8 &lt;= $AP26),
    _xlpm.ProjectCode,
          _xlfn.IFS($AQ26 = "Completed", 3,
                  $AQ26 = "Ongoing", 2,
                  $AQ26 = "Not Started", 1
          ),
    _xlpm.ProjectCode * _xlpm.IsBetween
)</f>
        <v>0</v>
      </c>
      <c r="I26" s="7" cm="1">
        <f t="array" ref="I26">_xlfn.LET(
    _xlpm.IsBetween,
        AND(I$8 &gt;= $AO26, I$8 &lt;= $AP26),
    _xlpm.ProjectCode,
          _xlfn.IFS($AQ26 = "Completed", 3,
                  $AQ26 = "Ongoing", 2,
                  $AQ26 = "Not Started", 1
          ),
    _xlpm.ProjectCode * _xlpm.IsBetween
)</f>
        <v>0</v>
      </c>
      <c r="J26" s="7" cm="1">
        <f t="array" ref="J26">_xlfn.LET(
    _xlpm.IsBetween,
        AND(J$8 &gt;= $AO26, J$8 &lt;= $AP26),
    _xlpm.ProjectCode,
          _xlfn.IFS($AQ26 = "Completed", 3,
                  $AQ26 = "Ongoing", 2,
                  $AQ26 = "Not Started", 1
          ),
    _xlpm.ProjectCode * _xlpm.IsBetween
)</f>
        <v>0</v>
      </c>
      <c r="K26" s="7" cm="1">
        <f t="array" ref="K26">_xlfn.LET(
    _xlpm.IsBetween,
        AND(K$8 &gt;= $AO26, K$8 &lt;= $AP26),
    _xlpm.ProjectCode,
          _xlfn.IFS($AQ26 = "Completed", 3,
                  $AQ26 = "Ongoing", 2,
                  $AQ26 = "Not Started", 1
          ),
    _xlpm.ProjectCode * _xlpm.IsBetween
)</f>
        <v>0</v>
      </c>
      <c r="L26" s="7" cm="1">
        <f t="array" ref="L26">_xlfn.LET(
    _xlpm.IsBetween,
        AND(L$8 &gt;= $AO26, L$8 &lt;= $AP26),
    _xlpm.ProjectCode,
          _xlfn.IFS($AQ26 = "Completed", 3,
                  $AQ26 = "Ongoing", 2,
                  $AQ26 = "Not Started", 1
          ),
    _xlpm.ProjectCode * _xlpm.IsBetween
)</f>
        <v>0</v>
      </c>
      <c r="M26" s="7" cm="1">
        <f t="array" ref="M26">_xlfn.LET(
    _xlpm.IsBetween,
        AND(M$8 &gt;= $AO26, M$8 &lt;= $AP26),
    _xlpm.ProjectCode,
          _xlfn.IFS($AQ26 = "Completed", 3,
                  $AQ26 = "Ongoing", 2,
                  $AQ26 = "Not Started", 1
          ),
    _xlpm.ProjectCode * _xlpm.IsBetween
)</f>
        <v>0</v>
      </c>
      <c r="N26" s="7" cm="1">
        <f t="array" ref="N26">_xlfn.LET(
    _xlpm.IsBetween,
        AND(N$8 &gt;= $AO26, N$8 &lt;= $AP26),
    _xlpm.ProjectCode,
          _xlfn.IFS($AQ26 = "Completed", 3,
                  $AQ26 = "Ongoing", 2,
                  $AQ26 = "Not Started", 1
          ),
    _xlpm.ProjectCode * _xlpm.IsBetween
)</f>
        <v>0</v>
      </c>
      <c r="O26" s="7" cm="1">
        <f t="array" ref="O26">_xlfn.LET(
    _xlpm.IsBetween,
        AND(O$8 &gt;= $AO26, O$8 &lt;= $AP26),
    _xlpm.ProjectCode,
          _xlfn.IFS($AQ26 = "Completed", 3,
                  $AQ26 = "Ongoing", 2,
                  $AQ26 = "Not Started", 1
          ),
    _xlpm.ProjectCode * _xlpm.IsBetween
)</f>
        <v>0</v>
      </c>
      <c r="P26" s="7" cm="1">
        <f t="array" ref="P26">_xlfn.LET(
    _xlpm.IsBetween,
        AND(P$8 &gt;= $AO26, P$8 &lt;= $AP26),
    _xlpm.ProjectCode,
          _xlfn.IFS($AQ26 = "Completed", 3,
                  $AQ26 = "Ongoing", 2,
                  $AQ26 = "Not Started", 1
          ),
    _xlpm.ProjectCode * _xlpm.IsBetween
)</f>
        <v>0</v>
      </c>
      <c r="Q26" s="7" cm="1">
        <f t="array" ref="Q26">_xlfn.LET(
    _xlpm.IsBetween,
        AND(Q$8 &gt;= $AO26, Q$8 &lt;= $AP26),
    _xlpm.ProjectCode,
          _xlfn.IFS($AQ26 = "Completed", 3,
                  $AQ26 = "Ongoing", 2,
                  $AQ26 = "Not Started", 1
          ),
    _xlpm.ProjectCode * _xlpm.IsBetween
)</f>
        <v>0</v>
      </c>
      <c r="R26" s="7" cm="1">
        <f t="array" ref="R26">_xlfn.LET(
    _xlpm.IsBetween,
        AND(R$8 &gt;= $AO26, R$8 &lt;= $AP26),
    _xlpm.ProjectCode,
          _xlfn.IFS($AQ26 = "Completed", 3,
                  $AQ26 = "Ongoing", 2,
                  $AQ26 = "Not Started", 1
          ),
    _xlpm.ProjectCode * _xlpm.IsBetween
)</f>
        <v>0</v>
      </c>
      <c r="S26" s="7" cm="1">
        <f t="array" ref="S26">_xlfn.LET(
    _xlpm.IsBetween,
        AND(S$8 &gt;= $AO26, S$8 &lt;= $AP26),
    _xlpm.ProjectCode,
          _xlfn.IFS($AQ26 = "Completed", 3,
                  $AQ26 = "Ongoing", 2,
                  $AQ26 = "Not Started", 1
          ),
    _xlpm.ProjectCode * _xlpm.IsBetween
)</f>
        <v>0</v>
      </c>
      <c r="T26" s="7" cm="1">
        <f t="array" ref="T26">_xlfn.LET(
    _xlpm.IsBetween,
        AND(T$8 &gt;= $AO26, T$8 &lt;= $AP26),
    _xlpm.ProjectCode,
          _xlfn.IFS($AQ26 = "Completed", 3,
                  $AQ26 = "Ongoing", 2,
                  $AQ26 = "Not Started", 1
          ),
    _xlpm.ProjectCode * _xlpm.IsBetween
)</f>
        <v>2</v>
      </c>
      <c r="U26" s="7" cm="1">
        <f t="array" ref="U26">_xlfn.LET(
    _xlpm.IsBetween,
        AND(U$8 &gt;= $AO26, U$8 &lt;= $AP26),
    _xlpm.ProjectCode,
          _xlfn.IFS($AQ26 = "Completed", 3,
                  $AQ26 = "Ongoing", 2,
                  $AQ26 = "Not Started", 1
          ),
    _xlpm.ProjectCode * _xlpm.IsBetween
)</f>
        <v>2</v>
      </c>
      <c r="V26" s="7" cm="1">
        <f t="array" ref="V26">_xlfn.LET(
    _xlpm.IsBetween,
        AND(V$8 &gt;= $AO26, V$8 &lt;= $AP26),
    _xlpm.ProjectCode,
          _xlfn.IFS($AQ26 = "Completed", 3,
                  $AQ26 = "Ongoing", 2,
                  $AQ26 = "Not Started", 1
          ),
    _xlpm.ProjectCode * _xlpm.IsBetween
)</f>
        <v>2</v>
      </c>
      <c r="W26" s="7" cm="1">
        <f t="array" ref="W26">_xlfn.LET(
    _xlpm.IsBetween,
        AND(W$8 &gt;= $AO26, W$8 &lt;= $AP26),
    _xlpm.ProjectCode,
          _xlfn.IFS($AQ26 = "Completed", 3,
                  $AQ26 = "Ongoing", 2,
                  $AQ26 = "Not Started", 1
          ),
    _xlpm.ProjectCode * _xlpm.IsBetween
)</f>
        <v>2</v>
      </c>
      <c r="X26" s="7" cm="1">
        <f t="array" ref="X26">_xlfn.LET(
    _xlpm.IsBetween,
        AND(X$8 &gt;= $AO26, X$8 &lt;= $AP26),
    _xlpm.ProjectCode,
          _xlfn.IFS($AQ26 = "Completed", 3,
                  $AQ26 = "Ongoing", 2,
                  $AQ26 = "Not Started", 1
          ),
    _xlpm.ProjectCode * _xlpm.IsBetween
)</f>
        <v>2</v>
      </c>
      <c r="Y26" s="7" cm="1">
        <f t="array" ref="Y26">_xlfn.LET(
    _xlpm.IsBetween,
        AND(Y$8 &gt;= $AO26, Y$8 &lt;= $AP26),
    _xlpm.ProjectCode,
          _xlfn.IFS($AQ26 = "Completed", 3,
                  $AQ26 = "Ongoing", 2,
                  $AQ26 = "Not Started", 1
          ),
    _xlpm.ProjectCode * _xlpm.IsBetween
)</f>
        <v>2</v>
      </c>
      <c r="Z26" s="7" cm="1">
        <f t="array" ref="Z26">_xlfn.LET(
    _xlpm.IsBetween,
        AND(Z$8 &gt;= $AO26, Z$8 &lt;= $AP26),
    _xlpm.ProjectCode,
          _xlfn.IFS($AQ26 = "Completed", 3,
                  $AQ26 = "Ongoing", 2,
                  $AQ26 = "Not Started", 1
          ),
    _xlpm.ProjectCode * _xlpm.IsBetween
)</f>
        <v>2</v>
      </c>
      <c r="AA26" s="7" cm="1">
        <f t="array" ref="AA26">_xlfn.LET(
    _xlpm.IsBetween,
        AND(AA$8 &gt;= $AO26, AA$8 &lt;= $AP26),
    _xlpm.ProjectCode,
          _xlfn.IFS($AQ26 = "Completed", 3,
                  $AQ26 = "Ongoing", 2,
                  $AQ26 = "Not Started", 1
          ),
    _xlpm.ProjectCode * _xlpm.IsBetween
)</f>
        <v>2</v>
      </c>
      <c r="AB26" s="7" cm="1">
        <f t="array" ref="AB26">_xlfn.LET(
    _xlpm.IsBetween,
        AND(AB$8 &gt;= $AO26, AB$8 &lt;= $AP26),
    _xlpm.ProjectCode,
          _xlfn.IFS($AQ26 = "Completed", 3,
                  $AQ26 = "Ongoing", 2,
                  $AQ26 = "Not Started", 1
          ),
    _xlpm.ProjectCode * _xlpm.IsBetween
)</f>
        <v>2</v>
      </c>
      <c r="AC26" s="7" cm="1">
        <f t="array" ref="AC26">_xlfn.LET(
    _xlpm.IsBetween,
        AND(AC$8 &gt;= $AO26, AC$8 &lt;= $AP26),
    _xlpm.ProjectCode,
          _xlfn.IFS($AQ26 = "Completed", 3,
                  $AQ26 = "Ongoing", 2,
                  $AQ26 = "Not Started", 1
          ),
    _xlpm.ProjectCode * _xlpm.IsBetween
)</f>
        <v>2</v>
      </c>
      <c r="AD26" s="7" cm="1">
        <f t="array" ref="AD26">_xlfn.LET(
    _xlpm.IsBetween,
        AND(AD$8 &gt;= $AO26, AD$8 &lt;= $AP26),
    _xlpm.ProjectCode,
          _xlfn.IFS($AQ26 = "Completed", 3,
                  $AQ26 = "Ongoing", 2,
                  $AQ26 = "Not Started", 1
          ),
    _xlpm.ProjectCode * _xlpm.IsBetween
)</f>
        <v>2</v>
      </c>
      <c r="AE26" s="7" cm="1">
        <f t="array" ref="AE26">_xlfn.LET(
    _xlpm.IsBetween,
        AND(AE$8 &gt;= $AO26, AE$8 &lt;= $AP26),
    _xlpm.ProjectCode,
          _xlfn.IFS($AQ26 = "Completed", 3,
                  $AQ26 = "Ongoing", 2,
                  $AQ26 = "Not Started", 1
          ),
    _xlpm.ProjectCode * _xlpm.IsBetween
)</f>
        <v>2</v>
      </c>
      <c r="AF26" s="7" cm="1">
        <f t="array" ref="AF26">_xlfn.LET(
    _xlpm.IsBetween,
        AND(AF$8 &gt;= $AO26, AF$8 &lt;= $AP26),
    _xlpm.ProjectCode,
          _xlfn.IFS($AQ26 = "Completed", 3,
                  $AQ26 = "Ongoing", 2,
                  $AQ26 = "Not Started", 1
          ),
    _xlpm.ProjectCode * _xlpm.IsBetween
)</f>
        <v>0</v>
      </c>
      <c r="AG26" s="7" cm="1">
        <f t="array" ref="AG26">_xlfn.LET(
    _xlpm.IsBetween,
        AND(AG$8 &gt;= $AO26, AG$8 &lt;= $AP26),
    _xlpm.ProjectCode,
          _xlfn.IFS($AQ26 = "Completed", 3,
                  $AQ26 = "Ongoing", 2,
                  $AQ26 = "Not Started", 1
          ),
    _xlpm.ProjectCode * _xlpm.IsBetween
)</f>
        <v>0</v>
      </c>
      <c r="AH26" s="7" cm="1">
        <f t="array" ref="AH26">_xlfn.LET(
    _xlpm.IsBetween,
        AND(AH$8 &gt;= $AO26, AH$8 &lt;= $AP26),
    _xlpm.ProjectCode,
          _xlfn.IFS($AQ26 = "Completed", 3,
                  $AQ26 = "Ongoing", 2,
                  $AQ26 = "Not Started", 1
          ),
    _xlpm.ProjectCode * _xlpm.IsBetween
)</f>
        <v>0</v>
      </c>
      <c r="AI26" s="7" cm="1">
        <f t="array" ref="AI26">_xlfn.LET(
    _xlpm.IsBetween,
        AND(AI$8 &gt;= $AO26, AI$8 &lt;= $AP26),
    _xlpm.ProjectCode,
          _xlfn.IFS($AQ26 = "Completed", 3,
                  $AQ26 = "Ongoing", 2,
                  $AQ26 = "Not Started", 1
          ),
    _xlpm.ProjectCode * _xlpm.IsBetween
)</f>
        <v>0</v>
      </c>
      <c r="AJ26" s="7" cm="1">
        <f t="array" ref="AJ26">_xlfn.LET(
    _xlpm.IsBetween,
        AND(AJ$8 &gt;= $AO26, AJ$8 &lt;= $AP26),
    _xlpm.ProjectCode,
          _xlfn.IFS($AQ26 = "Completed", 3,
                  $AQ26 = "Ongoing", 2,
                  $AQ26 = "Not Started", 1
          ),
    _xlpm.ProjectCode * _xlpm.IsBetween
)</f>
        <v>0</v>
      </c>
      <c r="AK26" s="7" cm="1">
        <f t="array" ref="AK26">_xlfn.LET(
    _xlpm.IsBetween,
        AND(AK$8 &gt;= $AO26, AK$8 &lt;= $AP26),
    _xlpm.ProjectCode,
          _xlfn.IFS($AQ26 = "Completed", 3,
                  $AQ26 = "Ongoing", 2,
                  $AQ26 = "Not Started", 1
          ),
    _xlpm.ProjectCode * _xlpm.IsBetween
)</f>
        <v>0</v>
      </c>
      <c r="AL26" s="7" cm="1">
        <f t="array" ref="AL26">_xlfn.LET(
    _xlpm.IsBetween,
        AND(AL$8 &gt;= $AO26, AL$8 &lt;= $AP26),
    _xlpm.ProjectCode,
          _xlfn.IFS($AQ26 = "Completed", 3,
                  $AQ26 = "Ongoing", 2,
                  $AQ26 = "Not Started", 1
          ),
    _xlpm.ProjectCode * _xlpm.IsBetween
)</f>
        <v>0</v>
      </c>
      <c r="AM26" s="7" cm="1">
        <f t="array" ref="AM26">_xlfn.LET(
    _xlpm.IsBetween,
        AND(AM$8 &gt;= $AO26, AM$8 &lt;= $AP26),
    _xlpm.ProjectCode,
          _xlfn.IFS($AQ26 = "Completed", 3,
                  $AQ26 = "Ongoing", 2,
                  $AQ26 = "Not Started", 1
          ),
    _xlpm.ProjectCode * _xlpm.IsBetween
)</f>
        <v>0</v>
      </c>
      <c r="AO26" s="1">
        <v>45413</v>
      </c>
      <c r="AP26" s="1">
        <v>45777</v>
      </c>
      <c r="AQ26" t="str">
        <v>Ongoing</v>
      </c>
    </row>
    <row r="27" spans="2:43" x14ac:dyDescent="1">
      <c r="B27" t="str">
        <v>Dancing Disco Development</v>
      </c>
      <c r="D27" s="7" cm="1">
        <f t="array" ref="D27">_xlfn.LET(
    _xlpm.IsBetween,
        AND(D$8 &gt;= $AO27, D$8 &lt;= $AP27),
    _xlpm.ProjectCode,
          _xlfn.IFS($AQ27 = "Completed", 3,
                  $AQ27 = "Ongoing", 2,
                  $AQ27 = "Not Started", 1
          ),
    _xlpm.ProjectCode * _xlpm.IsBetween
)</f>
        <v>0</v>
      </c>
      <c r="E27" s="7" cm="1">
        <f t="array" ref="E27">_xlfn.LET(
    _xlpm.IsBetween,
        AND(E$8 &gt;= $AO27, E$8 &lt;= $AP27),
    _xlpm.ProjectCode,
          _xlfn.IFS($AQ27 = "Completed", 3,
                  $AQ27 = "Ongoing", 2,
                  $AQ27 = "Not Started", 1
          ),
    _xlpm.ProjectCode * _xlpm.IsBetween
)</f>
        <v>0</v>
      </c>
      <c r="F27" s="7" cm="1">
        <f t="array" ref="F27">_xlfn.LET(
    _xlpm.IsBetween,
        AND(F$8 &gt;= $AO27, F$8 &lt;= $AP27),
    _xlpm.ProjectCode,
          _xlfn.IFS($AQ27 = "Completed", 3,
                  $AQ27 = "Ongoing", 2,
                  $AQ27 = "Not Started", 1
          ),
    _xlpm.ProjectCode * _xlpm.IsBetween
)</f>
        <v>0</v>
      </c>
      <c r="G27" s="7" cm="1">
        <f t="array" ref="G27">_xlfn.LET(
    _xlpm.IsBetween,
        AND(G$8 &gt;= $AO27, G$8 &lt;= $AP27),
    _xlpm.ProjectCode,
          _xlfn.IFS($AQ27 = "Completed", 3,
                  $AQ27 = "Ongoing", 2,
                  $AQ27 = "Not Started", 1
          ),
    _xlpm.ProjectCode * _xlpm.IsBetween
)</f>
        <v>0</v>
      </c>
      <c r="H27" s="7" cm="1">
        <f t="array" ref="H27">_xlfn.LET(
    _xlpm.IsBetween,
        AND(H$8 &gt;= $AO27, H$8 &lt;= $AP27),
    _xlpm.ProjectCode,
          _xlfn.IFS($AQ27 = "Completed", 3,
                  $AQ27 = "Ongoing", 2,
                  $AQ27 = "Not Started", 1
          ),
    _xlpm.ProjectCode * _xlpm.IsBetween
)</f>
        <v>0</v>
      </c>
      <c r="I27" s="7" cm="1">
        <f t="array" ref="I27">_xlfn.LET(
    _xlpm.IsBetween,
        AND(I$8 &gt;= $AO27, I$8 &lt;= $AP27),
    _xlpm.ProjectCode,
          _xlfn.IFS($AQ27 = "Completed", 3,
                  $AQ27 = "Ongoing", 2,
                  $AQ27 = "Not Started", 1
          ),
    _xlpm.ProjectCode * _xlpm.IsBetween
)</f>
        <v>0</v>
      </c>
      <c r="J27" s="7" cm="1">
        <f t="array" ref="J27">_xlfn.LET(
    _xlpm.IsBetween,
        AND(J$8 &gt;= $AO27, J$8 &lt;= $AP27),
    _xlpm.ProjectCode,
          _xlfn.IFS($AQ27 = "Completed", 3,
                  $AQ27 = "Ongoing", 2,
                  $AQ27 = "Not Started", 1
          ),
    _xlpm.ProjectCode * _xlpm.IsBetween
)</f>
        <v>0</v>
      </c>
      <c r="K27" s="7" cm="1">
        <f t="array" ref="K27">_xlfn.LET(
    _xlpm.IsBetween,
        AND(K$8 &gt;= $AO27, K$8 &lt;= $AP27),
    _xlpm.ProjectCode,
          _xlfn.IFS($AQ27 = "Completed", 3,
                  $AQ27 = "Ongoing", 2,
                  $AQ27 = "Not Started", 1
          ),
    _xlpm.ProjectCode * _xlpm.IsBetween
)</f>
        <v>0</v>
      </c>
      <c r="L27" s="7" cm="1">
        <f t="array" ref="L27">_xlfn.LET(
    _xlpm.IsBetween,
        AND(L$8 &gt;= $AO27, L$8 &lt;= $AP27),
    _xlpm.ProjectCode,
          _xlfn.IFS($AQ27 = "Completed", 3,
                  $AQ27 = "Ongoing", 2,
                  $AQ27 = "Not Started", 1
          ),
    _xlpm.ProjectCode * _xlpm.IsBetween
)</f>
        <v>0</v>
      </c>
      <c r="M27" s="7" cm="1">
        <f t="array" ref="M27">_xlfn.LET(
    _xlpm.IsBetween,
        AND(M$8 &gt;= $AO27, M$8 &lt;= $AP27),
    _xlpm.ProjectCode,
          _xlfn.IFS($AQ27 = "Completed", 3,
                  $AQ27 = "Ongoing", 2,
                  $AQ27 = "Not Started", 1
          ),
    _xlpm.ProjectCode * _xlpm.IsBetween
)</f>
        <v>0</v>
      </c>
      <c r="N27" s="7" cm="1">
        <f t="array" ref="N27">_xlfn.LET(
    _xlpm.IsBetween,
        AND(N$8 &gt;= $AO27, N$8 &lt;= $AP27),
    _xlpm.ProjectCode,
          _xlfn.IFS($AQ27 = "Completed", 3,
                  $AQ27 = "Ongoing", 2,
                  $AQ27 = "Not Started", 1
          ),
    _xlpm.ProjectCode * _xlpm.IsBetween
)</f>
        <v>0</v>
      </c>
      <c r="O27" s="7" cm="1">
        <f t="array" ref="O27">_xlfn.LET(
    _xlpm.IsBetween,
        AND(O$8 &gt;= $AO27, O$8 &lt;= $AP27),
    _xlpm.ProjectCode,
          _xlfn.IFS($AQ27 = "Completed", 3,
                  $AQ27 = "Ongoing", 2,
                  $AQ27 = "Not Started", 1
          ),
    _xlpm.ProjectCode * _xlpm.IsBetween
)</f>
        <v>0</v>
      </c>
      <c r="P27" s="7" cm="1">
        <f t="array" ref="P27">_xlfn.LET(
    _xlpm.IsBetween,
        AND(P$8 &gt;= $AO27, P$8 &lt;= $AP27),
    _xlpm.ProjectCode,
          _xlfn.IFS($AQ27 = "Completed", 3,
                  $AQ27 = "Ongoing", 2,
                  $AQ27 = "Not Started", 1
          ),
    _xlpm.ProjectCode * _xlpm.IsBetween
)</f>
        <v>0</v>
      </c>
      <c r="Q27" s="7" cm="1">
        <f t="array" ref="Q27">_xlfn.LET(
    _xlpm.IsBetween,
        AND(Q$8 &gt;= $AO27, Q$8 &lt;= $AP27),
    _xlpm.ProjectCode,
          _xlfn.IFS($AQ27 = "Completed", 3,
                  $AQ27 = "Ongoing", 2,
                  $AQ27 = "Not Started", 1
          ),
    _xlpm.ProjectCode * _xlpm.IsBetween
)</f>
        <v>0</v>
      </c>
      <c r="R27" s="7" cm="1">
        <f t="array" ref="R27">_xlfn.LET(
    _xlpm.IsBetween,
        AND(R$8 &gt;= $AO27, R$8 &lt;= $AP27),
    _xlpm.ProjectCode,
          _xlfn.IFS($AQ27 = "Completed", 3,
                  $AQ27 = "Ongoing", 2,
                  $AQ27 = "Not Started", 1
          ),
    _xlpm.ProjectCode * _xlpm.IsBetween
)</f>
        <v>0</v>
      </c>
      <c r="S27" s="7" cm="1">
        <f t="array" ref="S27">_xlfn.LET(
    _xlpm.IsBetween,
        AND(S$8 &gt;= $AO27, S$8 &lt;= $AP27),
    _xlpm.ProjectCode,
          _xlfn.IFS($AQ27 = "Completed", 3,
                  $AQ27 = "Ongoing", 2,
                  $AQ27 = "Not Started", 1
          ),
    _xlpm.ProjectCode * _xlpm.IsBetween
)</f>
        <v>0</v>
      </c>
      <c r="T27" s="7" cm="1">
        <f t="array" ref="T27">_xlfn.LET(
    _xlpm.IsBetween,
        AND(T$8 &gt;= $AO27, T$8 &lt;= $AP27),
    _xlpm.ProjectCode,
          _xlfn.IFS($AQ27 = "Completed", 3,
                  $AQ27 = "Ongoing", 2,
                  $AQ27 = "Not Started", 1
          ),
    _xlpm.ProjectCode * _xlpm.IsBetween
)</f>
        <v>0</v>
      </c>
      <c r="U27" s="7" cm="1">
        <f t="array" ref="U27">_xlfn.LET(
    _xlpm.IsBetween,
        AND(U$8 &gt;= $AO27, U$8 &lt;= $AP27),
    _xlpm.ProjectCode,
          _xlfn.IFS($AQ27 = "Completed", 3,
                  $AQ27 = "Ongoing", 2,
                  $AQ27 = "Not Started", 1
          ),
    _xlpm.ProjectCode * _xlpm.IsBetween
)</f>
        <v>2</v>
      </c>
      <c r="V27" s="7" cm="1">
        <f t="array" ref="V27">_xlfn.LET(
    _xlpm.IsBetween,
        AND(V$8 &gt;= $AO27, V$8 &lt;= $AP27),
    _xlpm.ProjectCode,
          _xlfn.IFS($AQ27 = "Completed", 3,
                  $AQ27 = "Ongoing", 2,
                  $AQ27 = "Not Started", 1
          ),
    _xlpm.ProjectCode * _xlpm.IsBetween
)</f>
        <v>2</v>
      </c>
      <c r="W27" s="7" cm="1">
        <f t="array" ref="W27">_xlfn.LET(
    _xlpm.IsBetween,
        AND(W$8 &gt;= $AO27, W$8 &lt;= $AP27),
    _xlpm.ProjectCode,
          _xlfn.IFS($AQ27 = "Completed", 3,
                  $AQ27 = "Ongoing", 2,
                  $AQ27 = "Not Started", 1
          ),
    _xlpm.ProjectCode * _xlpm.IsBetween
)</f>
        <v>2</v>
      </c>
      <c r="X27" s="7" cm="1">
        <f t="array" ref="X27">_xlfn.LET(
    _xlpm.IsBetween,
        AND(X$8 &gt;= $AO27, X$8 &lt;= $AP27),
    _xlpm.ProjectCode,
          _xlfn.IFS($AQ27 = "Completed", 3,
                  $AQ27 = "Ongoing", 2,
                  $AQ27 = "Not Started", 1
          ),
    _xlpm.ProjectCode * _xlpm.IsBetween
)</f>
        <v>2</v>
      </c>
      <c r="Y27" s="7" cm="1">
        <f t="array" ref="Y27">_xlfn.LET(
    _xlpm.IsBetween,
        AND(Y$8 &gt;= $AO27, Y$8 &lt;= $AP27),
    _xlpm.ProjectCode,
          _xlfn.IFS($AQ27 = "Completed", 3,
                  $AQ27 = "Ongoing", 2,
                  $AQ27 = "Not Started", 1
          ),
    _xlpm.ProjectCode * _xlpm.IsBetween
)</f>
        <v>2</v>
      </c>
      <c r="Z27" s="7" cm="1">
        <f t="array" ref="Z27">_xlfn.LET(
    _xlpm.IsBetween,
        AND(Z$8 &gt;= $AO27, Z$8 &lt;= $AP27),
    _xlpm.ProjectCode,
          _xlfn.IFS($AQ27 = "Completed", 3,
                  $AQ27 = "Ongoing", 2,
                  $AQ27 = "Not Started", 1
          ),
    _xlpm.ProjectCode * _xlpm.IsBetween
)</f>
        <v>2</v>
      </c>
      <c r="AA27" s="7" cm="1">
        <f t="array" ref="AA27">_xlfn.LET(
    _xlpm.IsBetween,
        AND(AA$8 &gt;= $AO27, AA$8 &lt;= $AP27),
    _xlpm.ProjectCode,
          _xlfn.IFS($AQ27 = "Completed", 3,
                  $AQ27 = "Ongoing", 2,
                  $AQ27 = "Not Started", 1
          ),
    _xlpm.ProjectCode * _xlpm.IsBetween
)</f>
        <v>2</v>
      </c>
      <c r="AB27" s="7" cm="1">
        <f t="array" ref="AB27">_xlfn.LET(
    _xlpm.IsBetween,
        AND(AB$8 &gt;= $AO27, AB$8 &lt;= $AP27),
    _xlpm.ProjectCode,
          _xlfn.IFS($AQ27 = "Completed", 3,
                  $AQ27 = "Ongoing", 2,
                  $AQ27 = "Not Started", 1
          ),
    _xlpm.ProjectCode * _xlpm.IsBetween
)</f>
        <v>2</v>
      </c>
      <c r="AC27" s="7" cm="1">
        <f t="array" ref="AC27">_xlfn.LET(
    _xlpm.IsBetween,
        AND(AC$8 &gt;= $AO27, AC$8 &lt;= $AP27),
    _xlpm.ProjectCode,
          _xlfn.IFS($AQ27 = "Completed", 3,
                  $AQ27 = "Ongoing", 2,
                  $AQ27 = "Not Started", 1
          ),
    _xlpm.ProjectCode * _xlpm.IsBetween
)</f>
        <v>2</v>
      </c>
      <c r="AD27" s="7" cm="1">
        <f t="array" ref="AD27">_xlfn.LET(
    _xlpm.IsBetween,
        AND(AD$8 &gt;= $AO27, AD$8 &lt;= $AP27),
    _xlpm.ProjectCode,
          _xlfn.IFS($AQ27 = "Completed", 3,
                  $AQ27 = "Ongoing", 2,
                  $AQ27 = "Not Started", 1
          ),
    _xlpm.ProjectCode * _xlpm.IsBetween
)</f>
        <v>2</v>
      </c>
      <c r="AE27" s="7" cm="1">
        <f t="array" ref="AE27">_xlfn.LET(
    _xlpm.IsBetween,
        AND(AE$8 &gt;= $AO27, AE$8 &lt;= $AP27),
    _xlpm.ProjectCode,
          _xlfn.IFS($AQ27 = "Completed", 3,
                  $AQ27 = "Ongoing", 2,
                  $AQ27 = "Not Started", 1
          ),
    _xlpm.ProjectCode * _xlpm.IsBetween
)</f>
        <v>2</v>
      </c>
      <c r="AF27" s="7" cm="1">
        <f t="array" ref="AF27">_xlfn.LET(
    _xlpm.IsBetween,
        AND(AF$8 &gt;= $AO27, AF$8 &lt;= $AP27),
    _xlpm.ProjectCode,
          _xlfn.IFS($AQ27 = "Completed", 3,
                  $AQ27 = "Ongoing", 2,
                  $AQ27 = "Not Started", 1
          ),
    _xlpm.ProjectCode * _xlpm.IsBetween
)</f>
        <v>2</v>
      </c>
      <c r="AG27" s="7" cm="1">
        <f t="array" ref="AG27">_xlfn.LET(
    _xlpm.IsBetween,
        AND(AG$8 &gt;= $AO27, AG$8 &lt;= $AP27),
    _xlpm.ProjectCode,
          _xlfn.IFS($AQ27 = "Completed", 3,
                  $AQ27 = "Ongoing", 2,
                  $AQ27 = "Not Started", 1
          ),
    _xlpm.ProjectCode * _xlpm.IsBetween
)</f>
        <v>0</v>
      </c>
      <c r="AH27" s="7" cm="1">
        <f t="array" ref="AH27">_xlfn.LET(
    _xlpm.IsBetween,
        AND(AH$8 &gt;= $AO27, AH$8 &lt;= $AP27),
    _xlpm.ProjectCode,
          _xlfn.IFS($AQ27 = "Completed", 3,
                  $AQ27 = "Ongoing", 2,
                  $AQ27 = "Not Started", 1
          ),
    _xlpm.ProjectCode * _xlpm.IsBetween
)</f>
        <v>0</v>
      </c>
      <c r="AI27" s="7" cm="1">
        <f t="array" ref="AI27">_xlfn.LET(
    _xlpm.IsBetween,
        AND(AI$8 &gt;= $AO27, AI$8 &lt;= $AP27),
    _xlpm.ProjectCode,
          _xlfn.IFS($AQ27 = "Completed", 3,
                  $AQ27 = "Ongoing", 2,
                  $AQ27 = "Not Started", 1
          ),
    _xlpm.ProjectCode * _xlpm.IsBetween
)</f>
        <v>0</v>
      </c>
      <c r="AJ27" s="7" cm="1">
        <f t="array" ref="AJ27">_xlfn.LET(
    _xlpm.IsBetween,
        AND(AJ$8 &gt;= $AO27, AJ$8 &lt;= $AP27),
    _xlpm.ProjectCode,
          _xlfn.IFS($AQ27 = "Completed", 3,
                  $AQ27 = "Ongoing", 2,
                  $AQ27 = "Not Started", 1
          ),
    _xlpm.ProjectCode * _xlpm.IsBetween
)</f>
        <v>0</v>
      </c>
      <c r="AK27" s="7" cm="1">
        <f t="array" ref="AK27">_xlfn.LET(
    _xlpm.IsBetween,
        AND(AK$8 &gt;= $AO27, AK$8 &lt;= $AP27),
    _xlpm.ProjectCode,
          _xlfn.IFS($AQ27 = "Completed", 3,
                  $AQ27 = "Ongoing", 2,
                  $AQ27 = "Not Started", 1
          ),
    _xlpm.ProjectCode * _xlpm.IsBetween
)</f>
        <v>0</v>
      </c>
      <c r="AL27" s="7" cm="1">
        <f t="array" ref="AL27">_xlfn.LET(
    _xlpm.IsBetween,
        AND(AL$8 &gt;= $AO27, AL$8 &lt;= $AP27),
    _xlpm.ProjectCode,
          _xlfn.IFS($AQ27 = "Completed", 3,
                  $AQ27 = "Ongoing", 2,
                  $AQ27 = "Not Started", 1
          ),
    _xlpm.ProjectCode * _xlpm.IsBetween
)</f>
        <v>0</v>
      </c>
      <c r="AM27" s="7" cm="1">
        <f t="array" ref="AM27">_xlfn.LET(
    _xlpm.IsBetween,
        AND(AM$8 &gt;= $AO27, AM$8 &lt;= $AP27),
    _xlpm.ProjectCode,
          _xlfn.IFS($AQ27 = "Completed", 3,
                  $AQ27 = "Ongoing", 2,
                  $AQ27 = "Not Started", 1
          ),
    _xlpm.ProjectCode * _xlpm.IsBetween
)</f>
        <v>0</v>
      </c>
      <c r="AO27" s="1">
        <v>45444</v>
      </c>
      <c r="AP27" s="1">
        <v>45808</v>
      </c>
      <c r="AQ27" t="str">
        <v>Ongoing</v>
      </c>
    </row>
    <row r="28" spans="2:43" x14ac:dyDescent="1">
      <c r="B28" t="str">
        <v>Trickster Theater Setup</v>
      </c>
      <c r="D28" s="7" cm="1">
        <f t="array" ref="D28">_xlfn.LET(
    _xlpm.IsBetween,
        AND(D$8 &gt;= $AO28, D$8 &lt;= $AP28),
    _xlpm.ProjectCode,
          _xlfn.IFS($AQ28 = "Completed", 3,
                  $AQ28 = "Ongoing", 2,
                  $AQ28 = "Not Started", 1
          ),
    _xlpm.ProjectCode * _xlpm.IsBetween
)</f>
        <v>0</v>
      </c>
      <c r="E28" s="7" cm="1">
        <f t="array" ref="E28">_xlfn.LET(
    _xlpm.IsBetween,
        AND(E$8 &gt;= $AO28, E$8 &lt;= $AP28),
    _xlpm.ProjectCode,
          _xlfn.IFS($AQ28 = "Completed", 3,
                  $AQ28 = "Ongoing", 2,
                  $AQ28 = "Not Started", 1
          ),
    _xlpm.ProjectCode * _xlpm.IsBetween
)</f>
        <v>0</v>
      </c>
      <c r="F28" s="7" cm="1">
        <f t="array" ref="F28">_xlfn.LET(
    _xlpm.IsBetween,
        AND(F$8 &gt;= $AO28, F$8 &lt;= $AP28),
    _xlpm.ProjectCode,
          _xlfn.IFS($AQ28 = "Completed", 3,
                  $AQ28 = "Ongoing", 2,
                  $AQ28 = "Not Started", 1
          ),
    _xlpm.ProjectCode * _xlpm.IsBetween
)</f>
        <v>0</v>
      </c>
      <c r="G28" s="7" cm="1">
        <f t="array" ref="G28">_xlfn.LET(
    _xlpm.IsBetween,
        AND(G$8 &gt;= $AO28, G$8 &lt;= $AP28),
    _xlpm.ProjectCode,
          _xlfn.IFS($AQ28 = "Completed", 3,
                  $AQ28 = "Ongoing", 2,
                  $AQ28 = "Not Started", 1
          ),
    _xlpm.ProjectCode * _xlpm.IsBetween
)</f>
        <v>0</v>
      </c>
      <c r="H28" s="7" cm="1">
        <f t="array" ref="H28">_xlfn.LET(
    _xlpm.IsBetween,
        AND(H$8 &gt;= $AO28, H$8 &lt;= $AP28),
    _xlpm.ProjectCode,
          _xlfn.IFS($AQ28 = "Completed", 3,
                  $AQ28 = "Ongoing", 2,
                  $AQ28 = "Not Started", 1
          ),
    _xlpm.ProjectCode * _xlpm.IsBetween
)</f>
        <v>0</v>
      </c>
      <c r="I28" s="7" cm="1">
        <f t="array" ref="I28">_xlfn.LET(
    _xlpm.IsBetween,
        AND(I$8 &gt;= $AO28, I$8 &lt;= $AP28),
    _xlpm.ProjectCode,
          _xlfn.IFS($AQ28 = "Completed", 3,
                  $AQ28 = "Ongoing", 2,
                  $AQ28 = "Not Started", 1
          ),
    _xlpm.ProjectCode * _xlpm.IsBetween
)</f>
        <v>0</v>
      </c>
      <c r="J28" s="7" cm="1">
        <f t="array" ref="J28">_xlfn.LET(
    _xlpm.IsBetween,
        AND(J$8 &gt;= $AO28, J$8 &lt;= $AP28),
    _xlpm.ProjectCode,
          _xlfn.IFS($AQ28 = "Completed", 3,
                  $AQ28 = "Ongoing", 2,
                  $AQ28 = "Not Started", 1
          ),
    _xlpm.ProjectCode * _xlpm.IsBetween
)</f>
        <v>0</v>
      </c>
      <c r="K28" s="7" cm="1">
        <f t="array" ref="K28">_xlfn.LET(
    _xlpm.IsBetween,
        AND(K$8 &gt;= $AO28, K$8 &lt;= $AP28),
    _xlpm.ProjectCode,
          _xlfn.IFS($AQ28 = "Completed", 3,
                  $AQ28 = "Ongoing", 2,
                  $AQ28 = "Not Started", 1
          ),
    _xlpm.ProjectCode * _xlpm.IsBetween
)</f>
        <v>0</v>
      </c>
      <c r="L28" s="7" cm="1">
        <f t="array" ref="L28">_xlfn.LET(
    _xlpm.IsBetween,
        AND(L$8 &gt;= $AO28, L$8 &lt;= $AP28),
    _xlpm.ProjectCode,
          _xlfn.IFS($AQ28 = "Completed", 3,
                  $AQ28 = "Ongoing", 2,
                  $AQ28 = "Not Started", 1
          ),
    _xlpm.ProjectCode * _xlpm.IsBetween
)</f>
        <v>0</v>
      </c>
      <c r="M28" s="7" cm="1">
        <f t="array" ref="M28">_xlfn.LET(
    _xlpm.IsBetween,
        AND(M$8 &gt;= $AO28, M$8 &lt;= $AP28),
    _xlpm.ProjectCode,
          _xlfn.IFS($AQ28 = "Completed", 3,
                  $AQ28 = "Ongoing", 2,
                  $AQ28 = "Not Started", 1
          ),
    _xlpm.ProjectCode * _xlpm.IsBetween
)</f>
        <v>0</v>
      </c>
      <c r="N28" s="7" cm="1">
        <f t="array" ref="N28">_xlfn.LET(
    _xlpm.IsBetween,
        AND(N$8 &gt;= $AO28, N$8 &lt;= $AP28),
    _xlpm.ProjectCode,
          _xlfn.IFS($AQ28 = "Completed", 3,
                  $AQ28 = "Ongoing", 2,
                  $AQ28 = "Not Started", 1
          ),
    _xlpm.ProjectCode * _xlpm.IsBetween
)</f>
        <v>0</v>
      </c>
      <c r="O28" s="7" cm="1">
        <f t="array" ref="O28">_xlfn.LET(
    _xlpm.IsBetween,
        AND(O$8 &gt;= $AO28, O$8 &lt;= $AP28),
    _xlpm.ProjectCode,
          _xlfn.IFS($AQ28 = "Completed", 3,
                  $AQ28 = "Ongoing", 2,
                  $AQ28 = "Not Started", 1
          ),
    _xlpm.ProjectCode * _xlpm.IsBetween
)</f>
        <v>0</v>
      </c>
      <c r="P28" s="7" cm="1">
        <f t="array" ref="P28">_xlfn.LET(
    _xlpm.IsBetween,
        AND(P$8 &gt;= $AO28, P$8 &lt;= $AP28),
    _xlpm.ProjectCode,
          _xlfn.IFS($AQ28 = "Completed", 3,
                  $AQ28 = "Ongoing", 2,
                  $AQ28 = "Not Started", 1
          ),
    _xlpm.ProjectCode * _xlpm.IsBetween
)</f>
        <v>0</v>
      </c>
      <c r="Q28" s="7" cm="1">
        <f t="array" ref="Q28">_xlfn.LET(
    _xlpm.IsBetween,
        AND(Q$8 &gt;= $AO28, Q$8 &lt;= $AP28),
    _xlpm.ProjectCode,
          _xlfn.IFS($AQ28 = "Completed", 3,
                  $AQ28 = "Ongoing", 2,
                  $AQ28 = "Not Started", 1
          ),
    _xlpm.ProjectCode * _xlpm.IsBetween
)</f>
        <v>0</v>
      </c>
      <c r="R28" s="7" cm="1">
        <f t="array" ref="R28">_xlfn.LET(
    _xlpm.IsBetween,
        AND(R$8 &gt;= $AO28, R$8 &lt;= $AP28),
    _xlpm.ProjectCode,
          _xlfn.IFS($AQ28 = "Completed", 3,
                  $AQ28 = "Ongoing", 2,
                  $AQ28 = "Not Started", 1
          ),
    _xlpm.ProjectCode * _xlpm.IsBetween
)</f>
        <v>0</v>
      </c>
      <c r="S28" s="7" cm="1">
        <f t="array" ref="S28">_xlfn.LET(
    _xlpm.IsBetween,
        AND(S$8 &gt;= $AO28, S$8 &lt;= $AP28),
    _xlpm.ProjectCode,
          _xlfn.IFS($AQ28 = "Completed", 3,
                  $AQ28 = "Ongoing", 2,
                  $AQ28 = "Not Started", 1
          ),
    _xlpm.ProjectCode * _xlpm.IsBetween
)</f>
        <v>0</v>
      </c>
      <c r="T28" s="7" cm="1">
        <f t="array" ref="T28">_xlfn.LET(
    _xlpm.IsBetween,
        AND(T$8 &gt;= $AO28, T$8 &lt;= $AP28),
    _xlpm.ProjectCode,
          _xlfn.IFS($AQ28 = "Completed", 3,
                  $AQ28 = "Ongoing", 2,
                  $AQ28 = "Not Started", 1
          ),
    _xlpm.ProjectCode * _xlpm.IsBetween
)</f>
        <v>0</v>
      </c>
      <c r="U28" s="7" cm="1">
        <f t="array" ref="U28">_xlfn.LET(
    _xlpm.IsBetween,
        AND(U$8 &gt;= $AO28, U$8 &lt;= $AP28),
    _xlpm.ProjectCode,
          _xlfn.IFS($AQ28 = "Completed", 3,
                  $AQ28 = "Ongoing", 2,
                  $AQ28 = "Not Started", 1
          ),
    _xlpm.ProjectCode * _xlpm.IsBetween
)</f>
        <v>0</v>
      </c>
      <c r="V28" s="7" cm="1">
        <f t="array" ref="V28">_xlfn.LET(
    _xlpm.IsBetween,
        AND(V$8 &gt;= $AO28, V$8 &lt;= $AP28),
    _xlpm.ProjectCode,
          _xlfn.IFS($AQ28 = "Completed", 3,
                  $AQ28 = "Ongoing", 2,
                  $AQ28 = "Not Started", 1
          ),
    _xlpm.ProjectCode * _xlpm.IsBetween
)</f>
        <v>2</v>
      </c>
      <c r="W28" s="7" cm="1">
        <f t="array" ref="W28">_xlfn.LET(
    _xlpm.IsBetween,
        AND(W$8 &gt;= $AO28, W$8 &lt;= $AP28),
    _xlpm.ProjectCode,
          _xlfn.IFS($AQ28 = "Completed", 3,
                  $AQ28 = "Ongoing", 2,
                  $AQ28 = "Not Started", 1
          ),
    _xlpm.ProjectCode * _xlpm.IsBetween
)</f>
        <v>2</v>
      </c>
      <c r="X28" s="7" cm="1">
        <f t="array" ref="X28">_xlfn.LET(
    _xlpm.IsBetween,
        AND(X$8 &gt;= $AO28, X$8 &lt;= $AP28),
    _xlpm.ProjectCode,
          _xlfn.IFS($AQ28 = "Completed", 3,
                  $AQ28 = "Ongoing", 2,
                  $AQ28 = "Not Started", 1
          ),
    _xlpm.ProjectCode * _xlpm.IsBetween
)</f>
        <v>2</v>
      </c>
      <c r="Y28" s="7" cm="1">
        <f t="array" ref="Y28">_xlfn.LET(
    _xlpm.IsBetween,
        AND(Y$8 &gt;= $AO28, Y$8 &lt;= $AP28),
    _xlpm.ProjectCode,
          _xlfn.IFS($AQ28 = "Completed", 3,
                  $AQ28 = "Ongoing", 2,
                  $AQ28 = "Not Started", 1
          ),
    _xlpm.ProjectCode * _xlpm.IsBetween
)</f>
        <v>2</v>
      </c>
      <c r="Z28" s="7" cm="1">
        <f t="array" ref="Z28">_xlfn.LET(
    _xlpm.IsBetween,
        AND(Z$8 &gt;= $AO28, Z$8 &lt;= $AP28),
    _xlpm.ProjectCode,
          _xlfn.IFS($AQ28 = "Completed", 3,
                  $AQ28 = "Ongoing", 2,
                  $AQ28 = "Not Started", 1
          ),
    _xlpm.ProjectCode * _xlpm.IsBetween
)</f>
        <v>2</v>
      </c>
      <c r="AA28" s="7" cm="1">
        <f t="array" ref="AA28">_xlfn.LET(
    _xlpm.IsBetween,
        AND(AA$8 &gt;= $AO28, AA$8 &lt;= $AP28),
    _xlpm.ProjectCode,
          _xlfn.IFS($AQ28 = "Completed", 3,
                  $AQ28 = "Ongoing", 2,
                  $AQ28 = "Not Started", 1
          ),
    _xlpm.ProjectCode * _xlpm.IsBetween
)</f>
        <v>2</v>
      </c>
      <c r="AB28" s="7" cm="1">
        <f t="array" ref="AB28">_xlfn.LET(
    _xlpm.IsBetween,
        AND(AB$8 &gt;= $AO28, AB$8 &lt;= $AP28),
    _xlpm.ProjectCode,
          _xlfn.IFS($AQ28 = "Completed", 3,
                  $AQ28 = "Ongoing", 2,
                  $AQ28 = "Not Started", 1
          ),
    _xlpm.ProjectCode * _xlpm.IsBetween
)</f>
        <v>2</v>
      </c>
      <c r="AC28" s="7" cm="1">
        <f t="array" ref="AC28">_xlfn.LET(
    _xlpm.IsBetween,
        AND(AC$8 &gt;= $AO28, AC$8 &lt;= $AP28),
    _xlpm.ProjectCode,
          _xlfn.IFS($AQ28 = "Completed", 3,
                  $AQ28 = "Ongoing", 2,
                  $AQ28 = "Not Started", 1
          ),
    _xlpm.ProjectCode * _xlpm.IsBetween
)</f>
        <v>2</v>
      </c>
      <c r="AD28" s="7" cm="1">
        <f t="array" ref="AD28">_xlfn.LET(
    _xlpm.IsBetween,
        AND(AD$8 &gt;= $AO28, AD$8 &lt;= $AP28),
    _xlpm.ProjectCode,
          _xlfn.IFS($AQ28 = "Completed", 3,
                  $AQ28 = "Ongoing", 2,
                  $AQ28 = "Not Started", 1
          ),
    _xlpm.ProjectCode * _xlpm.IsBetween
)</f>
        <v>2</v>
      </c>
      <c r="AE28" s="7" cm="1">
        <f t="array" ref="AE28">_xlfn.LET(
    _xlpm.IsBetween,
        AND(AE$8 &gt;= $AO28, AE$8 &lt;= $AP28),
    _xlpm.ProjectCode,
          _xlfn.IFS($AQ28 = "Completed", 3,
                  $AQ28 = "Ongoing", 2,
                  $AQ28 = "Not Started", 1
          ),
    _xlpm.ProjectCode * _xlpm.IsBetween
)</f>
        <v>2</v>
      </c>
      <c r="AF28" s="7" cm="1">
        <f t="array" ref="AF28">_xlfn.LET(
    _xlpm.IsBetween,
        AND(AF$8 &gt;= $AO28, AF$8 &lt;= $AP28),
    _xlpm.ProjectCode,
          _xlfn.IFS($AQ28 = "Completed", 3,
                  $AQ28 = "Ongoing", 2,
                  $AQ28 = "Not Started", 1
          ),
    _xlpm.ProjectCode * _xlpm.IsBetween
)</f>
        <v>2</v>
      </c>
      <c r="AG28" s="7" cm="1">
        <f t="array" ref="AG28">_xlfn.LET(
    _xlpm.IsBetween,
        AND(AG$8 &gt;= $AO28, AG$8 &lt;= $AP28),
    _xlpm.ProjectCode,
          _xlfn.IFS($AQ28 = "Completed", 3,
                  $AQ28 = "Ongoing", 2,
                  $AQ28 = "Not Started", 1
          ),
    _xlpm.ProjectCode * _xlpm.IsBetween
)</f>
        <v>2</v>
      </c>
      <c r="AH28" s="7" cm="1">
        <f t="array" ref="AH28">_xlfn.LET(
    _xlpm.IsBetween,
        AND(AH$8 &gt;= $AO28, AH$8 &lt;= $AP28),
    _xlpm.ProjectCode,
          _xlfn.IFS($AQ28 = "Completed", 3,
                  $AQ28 = "Ongoing", 2,
                  $AQ28 = "Not Started", 1
          ),
    _xlpm.ProjectCode * _xlpm.IsBetween
)</f>
        <v>0</v>
      </c>
      <c r="AI28" s="7" cm="1">
        <f t="array" ref="AI28">_xlfn.LET(
    _xlpm.IsBetween,
        AND(AI$8 &gt;= $AO28, AI$8 &lt;= $AP28),
    _xlpm.ProjectCode,
          _xlfn.IFS($AQ28 = "Completed", 3,
                  $AQ28 = "Ongoing", 2,
                  $AQ28 = "Not Started", 1
          ),
    _xlpm.ProjectCode * _xlpm.IsBetween
)</f>
        <v>0</v>
      </c>
      <c r="AJ28" s="7" cm="1">
        <f t="array" ref="AJ28">_xlfn.LET(
    _xlpm.IsBetween,
        AND(AJ$8 &gt;= $AO28, AJ$8 &lt;= $AP28),
    _xlpm.ProjectCode,
          _xlfn.IFS($AQ28 = "Completed", 3,
                  $AQ28 = "Ongoing", 2,
                  $AQ28 = "Not Started", 1
          ),
    _xlpm.ProjectCode * _xlpm.IsBetween
)</f>
        <v>0</v>
      </c>
      <c r="AK28" s="7" cm="1">
        <f t="array" ref="AK28">_xlfn.LET(
    _xlpm.IsBetween,
        AND(AK$8 &gt;= $AO28, AK$8 &lt;= $AP28),
    _xlpm.ProjectCode,
          _xlfn.IFS($AQ28 = "Completed", 3,
                  $AQ28 = "Ongoing", 2,
                  $AQ28 = "Not Started", 1
          ),
    _xlpm.ProjectCode * _xlpm.IsBetween
)</f>
        <v>0</v>
      </c>
      <c r="AL28" s="7" cm="1">
        <f t="array" ref="AL28">_xlfn.LET(
    _xlpm.IsBetween,
        AND(AL$8 &gt;= $AO28, AL$8 &lt;= $AP28),
    _xlpm.ProjectCode,
          _xlfn.IFS($AQ28 = "Completed", 3,
                  $AQ28 = "Ongoing", 2,
                  $AQ28 = "Not Started", 1
          ),
    _xlpm.ProjectCode * _xlpm.IsBetween
)</f>
        <v>0</v>
      </c>
      <c r="AM28" s="7" cm="1">
        <f t="array" ref="AM28">_xlfn.LET(
    _xlpm.IsBetween,
        AND(AM$8 &gt;= $AO28, AM$8 &lt;= $AP28),
    _xlpm.ProjectCode,
          _xlfn.IFS($AQ28 = "Completed", 3,
                  $AQ28 = "Ongoing", 2,
                  $AQ28 = "Not Started", 1
          ),
    _xlpm.ProjectCode * _xlpm.IsBetween
)</f>
        <v>0</v>
      </c>
      <c r="AO28" s="1">
        <v>45474</v>
      </c>
      <c r="AP28" s="1">
        <v>45838</v>
      </c>
      <c r="AQ28" t="str">
        <v>Ongoing</v>
      </c>
    </row>
    <row r="29" spans="2:43" x14ac:dyDescent="1">
      <c r="B29" t="str">
        <v>Humorous Hotel Design</v>
      </c>
      <c r="D29" s="7" cm="1">
        <f t="array" ref="D29">_xlfn.LET(
    _xlpm.IsBetween,
        AND(D$8 &gt;= $AO29, D$8 &lt;= $AP29),
    _xlpm.ProjectCode,
          _xlfn.IFS($AQ29 = "Completed", 3,
                  $AQ29 = "Ongoing", 2,
                  $AQ29 = "Not Started", 1
          ),
    _xlpm.ProjectCode * _xlpm.IsBetween
)</f>
        <v>0</v>
      </c>
      <c r="E29" s="7" cm="1">
        <f t="array" ref="E29">_xlfn.LET(
    _xlpm.IsBetween,
        AND(E$8 &gt;= $AO29, E$8 &lt;= $AP29),
    _xlpm.ProjectCode,
          _xlfn.IFS($AQ29 = "Completed", 3,
                  $AQ29 = "Ongoing", 2,
                  $AQ29 = "Not Started", 1
          ),
    _xlpm.ProjectCode * _xlpm.IsBetween
)</f>
        <v>0</v>
      </c>
      <c r="F29" s="7" cm="1">
        <f t="array" ref="F29">_xlfn.LET(
    _xlpm.IsBetween,
        AND(F$8 &gt;= $AO29, F$8 &lt;= $AP29),
    _xlpm.ProjectCode,
          _xlfn.IFS($AQ29 = "Completed", 3,
                  $AQ29 = "Ongoing", 2,
                  $AQ29 = "Not Started", 1
          ),
    _xlpm.ProjectCode * _xlpm.IsBetween
)</f>
        <v>0</v>
      </c>
      <c r="G29" s="7" cm="1">
        <f t="array" ref="G29">_xlfn.LET(
    _xlpm.IsBetween,
        AND(G$8 &gt;= $AO29, G$8 &lt;= $AP29),
    _xlpm.ProjectCode,
          _xlfn.IFS($AQ29 = "Completed", 3,
                  $AQ29 = "Ongoing", 2,
                  $AQ29 = "Not Started", 1
          ),
    _xlpm.ProjectCode * _xlpm.IsBetween
)</f>
        <v>0</v>
      </c>
      <c r="H29" s="7" cm="1">
        <f t="array" ref="H29">_xlfn.LET(
    _xlpm.IsBetween,
        AND(H$8 &gt;= $AO29, H$8 &lt;= $AP29),
    _xlpm.ProjectCode,
          _xlfn.IFS($AQ29 = "Completed", 3,
                  $AQ29 = "Ongoing", 2,
                  $AQ29 = "Not Started", 1
          ),
    _xlpm.ProjectCode * _xlpm.IsBetween
)</f>
        <v>0</v>
      </c>
      <c r="I29" s="7" cm="1">
        <f t="array" ref="I29">_xlfn.LET(
    _xlpm.IsBetween,
        AND(I$8 &gt;= $AO29, I$8 &lt;= $AP29),
    _xlpm.ProjectCode,
          _xlfn.IFS($AQ29 = "Completed", 3,
                  $AQ29 = "Ongoing", 2,
                  $AQ29 = "Not Started", 1
          ),
    _xlpm.ProjectCode * _xlpm.IsBetween
)</f>
        <v>0</v>
      </c>
      <c r="J29" s="7" cm="1">
        <f t="array" ref="J29">_xlfn.LET(
    _xlpm.IsBetween,
        AND(J$8 &gt;= $AO29, J$8 &lt;= $AP29),
    _xlpm.ProjectCode,
          _xlfn.IFS($AQ29 = "Completed", 3,
                  $AQ29 = "Ongoing", 2,
                  $AQ29 = "Not Started", 1
          ),
    _xlpm.ProjectCode * _xlpm.IsBetween
)</f>
        <v>0</v>
      </c>
      <c r="K29" s="7" cm="1">
        <f t="array" ref="K29">_xlfn.LET(
    _xlpm.IsBetween,
        AND(K$8 &gt;= $AO29, K$8 &lt;= $AP29),
    _xlpm.ProjectCode,
          _xlfn.IFS($AQ29 = "Completed", 3,
                  $AQ29 = "Ongoing", 2,
                  $AQ29 = "Not Started", 1
          ),
    _xlpm.ProjectCode * _xlpm.IsBetween
)</f>
        <v>0</v>
      </c>
      <c r="L29" s="7" cm="1">
        <f t="array" ref="L29">_xlfn.LET(
    _xlpm.IsBetween,
        AND(L$8 &gt;= $AO29, L$8 &lt;= $AP29),
    _xlpm.ProjectCode,
          _xlfn.IFS($AQ29 = "Completed", 3,
                  $AQ29 = "Ongoing", 2,
                  $AQ29 = "Not Started", 1
          ),
    _xlpm.ProjectCode * _xlpm.IsBetween
)</f>
        <v>0</v>
      </c>
      <c r="M29" s="7" cm="1">
        <f t="array" ref="M29">_xlfn.LET(
    _xlpm.IsBetween,
        AND(M$8 &gt;= $AO29, M$8 &lt;= $AP29),
    _xlpm.ProjectCode,
          _xlfn.IFS($AQ29 = "Completed", 3,
                  $AQ29 = "Ongoing", 2,
                  $AQ29 = "Not Started", 1
          ),
    _xlpm.ProjectCode * _xlpm.IsBetween
)</f>
        <v>0</v>
      </c>
      <c r="N29" s="7" cm="1">
        <f t="array" ref="N29">_xlfn.LET(
    _xlpm.IsBetween,
        AND(N$8 &gt;= $AO29, N$8 &lt;= $AP29),
    _xlpm.ProjectCode,
          _xlfn.IFS($AQ29 = "Completed", 3,
                  $AQ29 = "Ongoing", 2,
                  $AQ29 = "Not Started", 1
          ),
    _xlpm.ProjectCode * _xlpm.IsBetween
)</f>
        <v>0</v>
      </c>
      <c r="O29" s="7" cm="1">
        <f t="array" ref="O29">_xlfn.LET(
    _xlpm.IsBetween,
        AND(O$8 &gt;= $AO29, O$8 &lt;= $AP29),
    _xlpm.ProjectCode,
          _xlfn.IFS($AQ29 = "Completed", 3,
                  $AQ29 = "Ongoing", 2,
                  $AQ29 = "Not Started", 1
          ),
    _xlpm.ProjectCode * _xlpm.IsBetween
)</f>
        <v>0</v>
      </c>
      <c r="P29" s="7" cm="1">
        <f t="array" ref="P29">_xlfn.LET(
    _xlpm.IsBetween,
        AND(P$8 &gt;= $AO29, P$8 &lt;= $AP29),
    _xlpm.ProjectCode,
          _xlfn.IFS($AQ29 = "Completed", 3,
                  $AQ29 = "Ongoing", 2,
                  $AQ29 = "Not Started", 1
          ),
    _xlpm.ProjectCode * _xlpm.IsBetween
)</f>
        <v>0</v>
      </c>
      <c r="Q29" s="7" cm="1">
        <f t="array" ref="Q29">_xlfn.LET(
    _xlpm.IsBetween,
        AND(Q$8 &gt;= $AO29, Q$8 &lt;= $AP29),
    _xlpm.ProjectCode,
          _xlfn.IFS($AQ29 = "Completed", 3,
                  $AQ29 = "Ongoing", 2,
                  $AQ29 = "Not Started", 1
          ),
    _xlpm.ProjectCode * _xlpm.IsBetween
)</f>
        <v>0</v>
      </c>
      <c r="R29" s="7" cm="1">
        <f t="array" ref="R29">_xlfn.LET(
    _xlpm.IsBetween,
        AND(R$8 &gt;= $AO29, R$8 &lt;= $AP29),
    _xlpm.ProjectCode,
          _xlfn.IFS($AQ29 = "Completed", 3,
                  $AQ29 = "Ongoing", 2,
                  $AQ29 = "Not Started", 1
          ),
    _xlpm.ProjectCode * _xlpm.IsBetween
)</f>
        <v>0</v>
      </c>
      <c r="S29" s="7" cm="1">
        <f t="array" ref="S29">_xlfn.LET(
    _xlpm.IsBetween,
        AND(S$8 &gt;= $AO29, S$8 &lt;= $AP29),
    _xlpm.ProjectCode,
          _xlfn.IFS($AQ29 = "Completed", 3,
                  $AQ29 = "Ongoing", 2,
                  $AQ29 = "Not Started", 1
          ),
    _xlpm.ProjectCode * _xlpm.IsBetween
)</f>
        <v>0</v>
      </c>
      <c r="T29" s="7" cm="1">
        <f t="array" ref="T29">_xlfn.LET(
    _xlpm.IsBetween,
        AND(T$8 &gt;= $AO29, T$8 &lt;= $AP29),
    _xlpm.ProjectCode,
          _xlfn.IFS($AQ29 = "Completed", 3,
                  $AQ29 = "Ongoing", 2,
                  $AQ29 = "Not Started", 1
          ),
    _xlpm.ProjectCode * _xlpm.IsBetween
)</f>
        <v>0</v>
      </c>
      <c r="U29" s="7" cm="1">
        <f t="array" ref="U29">_xlfn.LET(
    _xlpm.IsBetween,
        AND(U$8 &gt;= $AO29, U$8 &lt;= $AP29),
    _xlpm.ProjectCode,
          _xlfn.IFS($AQ29 = "Completed", 3,
                  $AQ29 = "Ongoing", 2,
                  $AQ29 = "Not Started", 1
          ),
    _xlpm.ProjectCode * _xlpm.IsBetween
)</f>
        <v>0</v>
      </c>
      <c r="V29" s="7" cm="1">
        <f t="array" ref="V29">_xlfn.LET(
    _xlpm.IsBetween,
        AND(V$8 &gt;= $AO29, V$8 &lt;= $AP29),
    _xlpm.ProjectCode,
          _xlfn.IFS($AQ29 = "Completed", 3,
                  $AQ29 = "Ongoing", 2,
                  $AQ29 = "Not Started", 1
          ),
    _xlpm.ProjectCode * _xlpm.IsBetween
)</f>
        <v>0</v>
      </c>
      <c r="W29" s="7" cm="1">
        <f t="array" ref="W29">_xlfn.LET(
    _xlpm.IsBetween,
        AND(W$8 &gt;= $AO29, W$8 &lt;= $AP29),
    _xlpm.ProjectCode,
          _xlfn.IFS($AQ29 = "Completed", 3,
                  $AQ29 = "Ongoing", 2,
                  $AQ29 = "Not Started", 1
          ),
    _xlpm.ProjectCode * _xlpm.IsBetween
)</f>
        <v>1</v>
      </c>
      <c r="X29" s="7" cm="1">
        <f t="array" ref="X29">_xlfn.LET(
    _xlpm.IsBetween,
        AND(X$8 &gt;= $AO29, X$8 &lt;= $AP29),
    _xlpm.ProjectCode,
          _xlfn.IFS($AQ29 = "Completed", 3,
                  $AQ29 = "Ongoing", 2,
                  $AQ29 = "Not Started", 1
          ),
    _xlpm.ProjectCode * _xlpm.IsBetween
)</f>
        <v>1</v>
      </c>
      <c r="Y29" s="7" cm="1">
        <f t="array" ref="Y29">_xlfn.LET(
    _xlpm.IsBetween,
        AND(Y$8 &gt;= $AO29, Y$8 &lt;= $AP29),
    _xlpm.ProjectCode,
          _xlfn.IFS($AQ29 = "Completed", 3,
                  $AQ29 = "Ongoing", 2,
                  $AQ29 = "Not Started", 1
          ),
    _xlpm.ProjectCode * _xlpm.IsBetween
)</f>
        <v>1</v>
      </c>
      <c r="Z29" s="7" cm="1">
        <f t="array" ref="Z29">_xlfn.LET(
    _xlpm.IsBetween,
        AND(Z$8 &gt;= $AO29, Z$8 &lt;= $AP29),
    _xlpm.ProjectCode,
          _xlfn.IFS($AQ29 = "Completed", 3,
                  $AQ29 = "Ongoing", 2,
                  $AQ29 = "Not Started", 1
          ),
    _xlpm.ProjectCode * _xlpm.IsBetween
)</f>
        <v>1</v>
      </c>
      <c r="AA29" s="7" cm="1">
        <f t="array" ref="AA29">_xlfn.LET(
    _xlpm.IsBetween,
        AND(AA$8 &gt;= $AO29, AA$8 &lt;= $AP29),
    _xlpm.ProjectCode,
          _xlfn.IFS($AQ29 = "Completed", 3,
                  $AQ29 = "Ongoing", 2,
                  $AQ29 = "Not Started", 1
          ),
    _xlpm.ProjectCode * _xlpm.IsBetween
)</f>
        <v>1</v>
      </c>
      <c r="AB29" s="7" cm="1">
        <f t="array" ref="AB29">_xlfn.LET(
    _xlpm.IsBetween,
        AND(AB$8 &gt;= $AO29, AB$8 &lt;= $AP29),
    _xlpm.ProjectCode,
          _xlfn.IFS($AQ29 = "Completed", 3,
                  $AQ29 = "Ongoing", 2,
                  $AQ29 = "Not Started", 1
          ),
    _xlpm.ProjectCode * _xlpm.IsBetween
)</f>
        <v>1</v>
      </c>
      <c r="AC29" s="7" cm="1">
        <f t="array" ref="AC29">_xlfn.LET(
    _xlpm.IsBetween,
        AND(AC$8 &gt;= $AO29, AC$8 &lt;= $AP29),
    _xlpm.ProjectCode,
          _xlfn.IFS($AQ29 = "Completed", 3,
                  $AQ29 = "Ongoing", 2,
                  $AQ29 = "Not Started", 1
          ),
    _xlpm.ProjectCode * _xlpm.IsBetween
)</f>
        <v>1</v>
      </c>
      <c r="AD29" s="7" cm="1">
        <f t="array" ref="AD29">_xlfn.LET(
    _xlpm.IsBetween,
        AND(AD$8 &gt;= $AO29, AD$8 &lt;= $AP29),
    _xlpm.ProjectCode,
          _xlfn.IFS($AQ29 = "Completed", 3,
                  $AQ29 = "Ongoing", 2,
                  $AQ29 = "Not Started", 1
          ),
    _xlpm.ProjectCode * _xlpm.IsBetween
)</f>
        <v>1</v>
      </c>
      <c r="AE29" s="7" cm="1">
        <f t="array" ref="AE29">_xlfn.LET(
    _xlpm.IsBetween,
        AND(AE$8 &gt;= $AO29, AE$8 &lt;= $AP29),
    _xlpm.ProjectCode,
          _xlfn.IFS($AQ29 = "Completed", 3,
                  $AQ29 = "Ongoing", 2,
                  $AQ29 = "Not Started", 1
          ),
    _xlpm.ProjectCode * _xlpm.IsBetween
)</f>
        <v>1</v>
      </c>
      <c r="AF29" s="7" cm="1">
        <f t="array" ref="AF29">_xlfn.LET(
    _xlpm.IsBetween,
        AND(AF$8 &gt;= $AO29, AF$8 &lt;= $AP29),
    _xlpm.ProjectCode,
          _xlfn.IFS($AQ29 = "Completed", 3,
                  $AQ29 = "Ongoing", 2,
                  $AQ29 = "Not Started", 1
          ),
    _xlpm.ProjectCode * _xlpm.IsBetween
)</f>
        <v>1</v>
      </c>
      <c r="AG29" s="7" cm="1">
        <f t="array" ref="AG29">_xlfn.LET(
    _xlpm.IsBetween,
        AND(AG$8 &gt;= $AO29, AG$8 &lt;= $AP29),
    _xlpm.ProjectCode,
          _xlfn.IFS($AQ29 = "Completed", 3,
                  $AQ29 = "Ongoing", 2,
                  $AQ29 = "Not Started", 1
          ),
    _xlpm.ProjectCode * _xlpm.IsBetween
)</f>
        <v>1</v>
      </c>
      <c r="AH29" s="7" cm="1">
        <f t="array" ref="AH29">_xlfn.LET(
    _xlpm.IsBetween,
        AND(AH$8 &gt;= $AO29, AH$8 &lt;= $AP29),
    _xlpm.ProjectCode,
          _xlfn.IFS($AQ29 = "Completed", 3,
                  $AQ29 = "Ongoing", 2,
                  $AQ29 = "Not Started", 1
          ),
    _xlpm.ProjectCode * _xlpm.IsBetween
)</f>
        <v>1</v>
      </c>
      <c r="AI29" s="7" cm="1">
        <f t="array" ref="AI29">_xlfn.LET(
    _xlpm.IsBetween,
        AND(AI$8 &gt;= $AO29, AI$8 &lt;= $AP29),
    _xlpm.ProjectCode,
          _xlfn.IFS($AQ29 = "Completed", 3,
                  $AQ29 = "Ongoing", 2,
                  $AQ29 = "Not Started", 1
          ),
    _xlpm.ProjectCode * _xlpm.IsBetween
)</f>
        <v>0</v>
      </c>
      <c r="AJ29" s="7" cm="1">
        <f t="array" ref="AJ29">_xlfn.LET(
    _xlpm.IsBetween,
        AND(AJ$8 &gt;= $AO29, AJ$8 &lt;= $AP29),
    _xlpm.ProjectCode,
          _xlfn.IFS($AQ29 = "Completed", 3,
                  $AQ29 = "Ongoing", 2,
                  $AQ29 = "Not Started", 1
          ),
    _xlpm.ProjectCode * _xlpm.IsBetween
)</f>
        <v>0</v>
      </c>
      <c r="AK29" s="7" cm="1">
        <f t="array" ref="AK29">_xlfn.LET(
    _xlpm.IsBetween,
        AND(AK$8 &gt;= $AO29, AK$8 &lt;= $AP29),
    _xlpm.ProjectCode,
          _xlfn.IFS($AQ29 = "Completed", 3,
                  $AQ29 = "Ongoing", 2,
                  $AQ29 = "Not Started", 1
          ),
    _xlpm.ProjectCode * _xlpm.IsBetween
)</f>
        <v>0</v>
      </c>
      <c r="AL29" s="7" cm="1">
        <f t="array" ref="AL29">_xlfn.LET(
    _xlpm.IsBetween,
        AND(AL$8 &gt;= $AO29, AL$8 &lt;= $AP29),
    _xlpm.ProjectCode,
          _xlfn.IFS($AQ29 = "Completed", 3,
                  $AQ29 = "Ongoing", 2,
                  $AQ29 = "Not Started", 1
          ),
    _xlpm.ProjectCode * _xlpm.IsBetween
)</f>
        <v>0</v>
      </c>
      <c r="AM29" s="7" cm="1">
        <f t="array" ref="AM29">_xlfn.LET(
    _xlpm.IsBetween,
        AND(AM$8 &gt;= $AO29, AM$8 &lt;= $AP29),
    _xlpm.ProjectCode,
          _xlfn.IFS($AQ29 = "Completed", 3,
                  $AQ29 = "Ongoing", 2,
                  $AQ29 = "Not Started", 1
          ),
    _xlpm.ProjectCode * _xlpm.IsBetween
)</f>
        <v>0</v>
      </c>
      <c r="AO29" s="1">
        <v>45505</v>
      </c>
      <c r="AP29" s="1">
        <v>45869</v>
      </c>
      <c r="AQ29" t="str">
        <v>Not Started</v>
      </c>
    </row>
    <row r="30" spans="2:43" x14ac:dyDescent="1">
      <c r="B30" t="str">
        <v>Laugh Lounge Installation</v>
      </c>
      <c r="D30" s="7" cm="1">
        <f t="array" ref="D30">_xlfn.LET(
    _xlpm.IsBetween,
        AND(D$8 &gt;= $AO30, D$8 &lt;= $AP30),
    _xlpm.ProjectCode,
          _xlfn.IFS($AQ30 = "Completed", 3,
                  $AQ30 = "Ongoing", 2,
                  $AQ30 = "Not Started", 1
          ),
    _xlpm.ProjectCode * _xlpm.IsBetween
)</f>
        <v>0</v>
      </c>
      <c r="E30" s="7" cm="1">
        <f t="array" ref="E30">_xlfn.LET(
    _xlpm.IsBetween,
        AND(E$8 &gt;= $AO30, E$8 &lt;= $AP30),
    _xlpm.ProjectCode,
          _xlfn.IFS($AQ30 = "Completed", 3,
                  $AQ30 = "Ongoing", 2,
                  $AQ30 = "Not Started", 1
          ),
    _xlpm.ProjectCode * _xlpm.IsBetween
)</f>
        <v>0</v>
      </c>
      <c r="F30" s="7" cm="1">
        <f t="array" ref="F30">_xlfn.LET(
    _xlpm.IsBetween,
        AND(F$8 &gt;= $AO30, F$8 &lt;= $AP30),
    _xlpm.ProjectCode,
          _xlfn.IFS($AQ30 = "Completed", 3,
                  $AQ30 = "Ongoing", 2,
                  $AQ30 = "Not Started", 1
          ),
    _xlpm.ProjectCode * _xlpm.IsBetween
)</f>
        <v>0</v>
      </c>
      <c r="G30" s="7" cm="1">
        <f t="array" ref="G30">_xlfn.LET(
    _xlpm.IsBetween,
        AND(G$8 &gt;= $AO30, G$8 &lt;= $AP30),
    _xlpm.ProjectCode,
          _xlfn.IFS($AQ30 = "Completed", 3,
                  $AQ30 = "Ongoing", 2,
                  $AQ30 = "Not Started", 1
          ),
    _xlpm.ProjectCode * _xlpm.IsBetween
)</f>
        <v>0</v>
      </c>
      <c r="H30" s="7" cm="1">
        <f t="array" ref="H30">_xlfn.LET(
    _xlpm.IsBetween,
        AND(H$8 &gt;= $AO30, H$8 &lt;= $AP30),
    _xlpm.ProjectCode,
          _xlfn.IFS($AQ30 = "Completed", 3,
                  $AQ30 = "Ongoing", 2,
                  $AQ30 = "Not Started", 1
          ),
    _xlpm.ProjectCode * _xlpm.IsBetween
)</f>
        <v>0</v>
      </c>
      <c r="I30" s="7" cm="1">
        <f t="array" ref="I30">_xlfn.LET(
    _xlpm.IsBetween,
        AND(I$8 &gt;= $AO30, I$8 &lt;= $AP30),
    _xlpm.ProjectCode,
          _xlfn.IFS($AQ30 = "Completed", 3,
                  $AQ30 = "Ongoing", 2,
                  $AQ30 = "Not Started", 1
          ),
    _xlpm.ProjectCode * _xlpm.IsBetween
)</f>
        <v>0</v>
      </c>
      <c r="J30" s="7" cm="1">
        <f t="array" ref="J30">_xlfn.LET(
    _xlpm.IsBetween,
        AND(J$8 &gt;= $AO30, J$8 &lt;= $AP30),
    _xlpm.ProjectCode,
          _xlfn.IFS($AQ30 = "Completed", 3,
                  $AQ30 = "Ongoing", 2,
                  $AQ30 = "Not Started", 1
          ),
    _xlpm.ProjectCode * _xlpm.IsBetween
)</f>
        <v>0</v>
      </c>
      <c r="K30" s="7" cm="1">
        <f t="array" ref="K30">_xlfn.LET(
    _xlpm.IsBetween,
        AND(K$8 &gt;= $AO30, K$8 &lt;= $AP30),
    _xlpm.ProjectCode,
          _xlfn.IFS($AQ30 = "Completed", 3,
                  $AQ30 = "Ongoing", 2,
                  $AQ30 = "Not Started", 1
          ),
    _xlpm.ProjectCode * _xlpm.IsBetween
)</f>
        <v>0</v>
      </c>
      <c r="L30" s="7" cm="1">
        <f t="array" ref="L30">_xlfn.LET(
    _xlpm.IsBetween,
        AND(L$8 &gt;= $AO30, L$8 &lt;= $AP30),
    _xlpm.ProjectCode,
          _xlfn.IFS($AQ30 = "Completed", 3,
                  $AQ30 = "Ongoing", 2,
                  $AQ30 = "Not Started", 1
          ),
    _xlpm.ProjectCode * _xlpm.IsBetween
)</f>
        <v>0</v>
      </c>
      <c r="M30" s="7" cm="1">
        <f t="array" ref="M30">_xlfn.LET(
    _xlpm.IsBetween,
        AND(M$8 &gt;= $AO30, M$8 &lt;= $AP30),
    _xlpm.ProjectCode,
          _xlfn.IFS($AQ30 = "Completed", 3,
                  $AQ30 = "Ongoing", 2,
                  $AQ30 = "Not Started", 1
          ),
    _xlpm.ProjectCode * _xlpm.IsBetween
)</f>
        <v>0</v>
      </c>
      <c r="N30" s="7" cm="1">
        <f t="array" ref="N30">_xlfn.LET(
    _xlpm.IsBetween,
        AND(N$8 &gt;= $AO30, N$8 &lt;= $AP30),
    _xlpm.ProjectCode,
          _xlfn.IFS($AQ30 = "Completed", 3,
                  $AQ30 = "Ongoing", 2,
                  $AQ30 = "Not Started", 1
          ),
    _xlpm.ProjectCode * _xlpm.IsBetween
)</f>
        <v>0</v>
      </c>
      <c r="O30" s="7" cm="1">
        <f t="array" ref="O30">_xlfn.LET(
    _xlpm.IsBetween,
        AND(O$8 &gt;= $AO30, O$8 &lt;= $AP30),
    _xlpm.ProjectCode,
          _xlfn.IFS($AQ30 = "Completed", 3,
                  $AQ30 = "Ongoing", 2,
                  $AQ30 = "Not Started", 1
          ),
    _xlpm.ProjectCode * _xlpm.IsBetween
)</f>
        <v>0</v>
      </c>
      <c r="P30" s="7" cm="1">
        <f t="array" ref="P30">_xlfn.LET(
    _xlpm.IsBetween,
        AND(P$8 &gt;= $AO30, P$8 &lt;= $AP30),
    _xlpm.ProjectCode,
          _xlfn.IFS($AQ30 = "Completed", 3,
                  $AQ30 = "Ongoing", 2,
                  $AQ30 = "Not Started", 1
          ),
    _xlpm.ProjectCode * _xlpm.IsBetween
)</f>
        <v>0</v>
      </c>
      <c r="Q30" s="7" cm="1">
        <f t="array" ref="Q30">_xlfn.LET(
    _xlpm.IsBetween,
        AND(Q$8 &gt;= $AO30, Q$8 &lt;= $AP30),
    _xlpm.ProjectCode,
          _xlfn.IFS($AQ30 = "Completed", 3,
                  $AQ30 = "Ongoing", 2,
                  $AQ30 = "Not Started", 1
          ),
    _xlpm.ProjectCode * _xlpm.IsBetween
)</f>
        <v>0</v>
      </c>
      <c r="R30" s="7" cm="1">
        <f t="array" ref="R30">_xlfn.LET(
    _xlpm.IsBetween,
        AND(R$8 &gt;= $AO30, R$8 &lt;= $AP30),
    _xlpm.ProjectCode,
          _xlfn.IFS($AQ30 = "Completed", 3,
                  $AQ30 = "Ongoing", 2,
                  $AQ30 = "Not Started", 1
          ),
    _xlpm.ProjectCode * _xlpm.IsBetween
)</f>
        <v>0</v>
      </c>
      <c r="S30" s="7" cm="1">
        <f t="array" ref="S30">_xlfn.LET(
    _xlpm.IsBetween,
        AND(S$8 &gt;= $AO30, S$8 &lt;= $AP30),
    _xlpm.ProjectCode,
          _xlfn.IFS($AQ30 = "Completed", 3,
                  $AQ30 = "Ongoing", 2,
                  $AQ30 = "Not Started", 1
          ),
    _xlpm.ProjectCode * _xlpm.IsBetween
)</f>
        <v>0</v>
      </c>
      <c r="T30" s="7" cm="1">
        <f t="array" ref="T30">_xlfn.LET(
    _xlpm.IsBetween,
        AND(T$8 &gt;= $AO30, T$8 &lt;= $AP30),
    _xlpm.ProjectCode,
          _xlfn.IFS($AQ30 = "Completed", 3,
                  $AQ30 = "Ongoing", 2,
                  $AQ30 = "Not Started", 1
          ),
    _xlpm.ProjectCode * _xlpm.IsBetween
)</f>
        <v>0</v>
      </c>
      <c r="U30" s="7" cm="1">
        <f t="array" ref="U30">_xlfn.LET(
    _xlpm.IsBetween,
        AND(U$8 &gt;= $AO30, U$8 &lt;= $AP30),
    _xlpm.ProjectCode,
          _xlfn.IFS($AQ30 = "Completed", 3,
                  $AQ30 = "Ongoing", 2,
                  $AQ30 = "Not Started", 1
          ),
    _xlpm.ProjectCode * _xlpm.IsBetween
)</f>
        <v>0</v>
      </c>
      <c r="V30" s="7" cm="1">
        <f t="array" ref="V30">_xlfn.LET(
    _xlpm.IsBetween,
        AND(V$8 &gt;= $AO30, V$8 &lt;= $AP30),
    _xlpm.ProjectCode,
          _xlfn.IFS($AQ30 = "Completed", 3,
                  $AQ30 = "Ongoing", 2,
                  $AQ30 = "Not Started", 1
          ),
    _xlpm.ProjectCode * _xlpm.IsBetween
)</f>
        <v>0</v>
      </c>
      <c r="W30" s="7" cm="1">
        <f t="array" ref="W30">_xlfn.LET(
    _xlpm.IsBetween,
        AND(W$8 &gt;= $AO30, W$8 &lt;= $AP30),
    _xlpm.ProjectCode,
          _xlfn.IFS($AQ30 = "Completed", 3,
                  $AQ30 = "Ongoing", 2,
                  $AQ30 = "Not Started", 1
          ),
    _xlpm.ProjectCode * _xlpm.IsBetween
)</f>
        <v>0</v>
      </c>
      <c r="X30" s="7" cm="1">
        <f t="array" ref="X30">_xlfn.LET(
    _xlpm.IsBetween,
        AND(X$8 &gt;= $AO30, X$8 &lt;= $AP30),
    _xlpm.ProjectCode,
          _xlfn.IFS($AQ30 = "Completed", 3,
                  $AQ30 = "Ongoing", 2,
                  $AQ30 = "Not Started", 1
          ),
    _xlpm.ProjectCode * _xlpm.IsBetween
)</f>
        <v>1</v>
      </c>
      <c r="Y30" s="7" cm="1">
        <f t="array" ref="Y30">_xlfn.LET(
    _xlpm.IsBetween,
        AND(Y$8 &gt;= $AO30, Y$8 &lt;= $AP30),
    _xlpm.ProjectCode,
          _xlfn.IFS($AQ30 = "Completed", 3,
                  $AQ30 = "Ongoing", 2,
                  $AQ30 = "Not Started", 1
          ),
    _xlpm.ProjectCode * _xlpm.IsBetween
)</f>
        <v>1</v>
      </c>
      <c r="Z30" s="7" cm="1">
        <f t="array" ref="Z30">_xlfn.LET(
    _xlpm.IsBetween,
        AND(Z$8 &gt;= $AO30, Z$8 &lt;= $AP30),
    _xlpm.ProjectCode,
          _xlfn.IFS($AQ30 = "Completed", 3,
                  $AQ30 = "Ongoing", 2,
                  $AQ30 = "Not Started", 1
          ),
    _xlpm.ProjectCode * _xlpm.IsBetween
)</f>
        <v>1</v>
      </c>
      <c r="AA30" s="7" cm="1">
        <f t="array" ref="AA30">_xlfn.LET(
    _xlpm.IsBetween,
        AND(AA$8 &gt;= $AO30, AA$8 &lt;= $AP30),
    _xlpm.ProjectCode,
          _xlfn.IFS($AQ30 = "Completed", 3,
                  $AQ30 = "Ongoing", 2,
                  $AQ30 = "Not Started", 1
          ),
    _xlpm.ProjectCode * _xlpm.IsBetween
)</f>
        <v>1</v>
      </c>
      <c r="AB30" s="7" cm="1">
        <f t="array" ref="AB30">_xlfn.LET(
    _xlpm.IsBetween,
        AND(AB$8 &gt;= $AO30, AB$8 &lt;= $AP30),
    _xlpm.ProjectCode,
          _xlfn.IFS($AQ30 = "Completed", 3,
                  $AQ30 = "Ongoing", 2,
                  $AQ30 = "Not Started", 1
          ),
    _xlpm.ProjectCode * _xlpm.IsBetween
)</f>
        <v>1</v>
      </c>
      <c r="AC30" s="7" cm="1">
        <f t="array" ref="AC30">_xlfn.LET(
    _xlpm.IsBetween,
        AND(AC$8 &gt;= $AO30, AC$8 &lt;= $AP30),
    _xlpm.ProjectCode,
          _xlfn.IFS($AQ30 = "Completed", 3,
                  $AQ30 = "Ongoing", 2,
                  $AQ30 = "Not Started", 1
          ),
    _xlpm.ProjectCode * _xlpm.IsBetween
)</f>
        <v>1</v>
      </c>
      <c r="AD30" s="7" cm="1">
        <f t="array" ref="AD30">_xlfn.LET(
    _xlpm.IsBetween,
        AND(AD$8 &gt;= $AO30, AD$8 &lt;= $AP30),
    _xlpm.ProjectCode,
          _xlfn.IFS($AQ30 = "Completed", 3,
                  $AQ30 = "Ongoing", 2,
                  $AQ30 = "Not Started", 1
          ),
    _xlpm.ProjectCode * _xlpm.IsBetween
)</f>
        <v>1</v>
      </c>
      <c r="AE30" s="7" cm="1">
        <f t="array" ref="AE30">_xlfn.LET(
    _xlpm.IsBetween,
        AND(AE$8 &gt;= $AO30, AE$8 &lt;= $AP30),
    _xlpm.ProjectCode,
          _xlfn.IFS($AQ30 = "Completed", 3,
                  $AQ30 = "Ongoing", 2,
                  $AQ30 = "Not Started", 1
          ),
    _xlpm.ProjectCode * _xlpm.IsBetween
)</f>
        <v>1</v>
      </c>
      <c r="AF30" s="7" cm="1">
        <f t="array" ref="AF30">_xlfn.LET(
    _xlpm.IsBetween,
        AND(AF$8 &gt;= $AO30, AF$8 &lt;= $AP30),
    _xlpm.ProjectCode,
          _xlfn.IFS($AQ30 = "Completed", 3,
                  $AQ30 = "Ongoing", 2,
                  $AQ30 = "Not Started", 1
          ),
    _xlpm.ProjectCode * _xlpm.IsBetween
)</f>
        <v>1</v>
      </c>
      <c r="AG30" s="7" cm="1">
        <f t="array" ref="AG30">_xlfn.LET(
    _xlpm.IsBetween,
        AND(AG$8 &gt;= $AO30, AG$8 &lt;= $AP30),
    _xlpm.ProjectCode,
          _xlfn.IFS($AQ30 = "Completed", 3,
                  $AQ30 = "Ongoing", 2,
                  $AQ30 = "Not Started", 1
          ),
    _xlpm.ProjectCode * _xlpm.IsBetween
)</f>
        <v>1</v>
      </c>
      <c r="AH30" s="7" cm="1">
        <f t="array" ref="AH30">_xlfn.LET(
    _xlpm.IsBetween,
        AND(AH$8 &gt;= $AO30, AH$8 &lt;= $AP30),
    _xlpm.ProjectCode,
          _xlfn.IFS($AQ30 = "Completed", 3,
                  $AQ30 = "Ongoing", 2,
                  $AQ30 = "Not Started", 1
          ),
    _xlpm.ProjectCode * _xlpm.IsBetween
)</f>
        <v>1</v>
      </c>
      <c r="AI30" s="7" cm="1">
        <f t="array" ref="AI30">_xlfn.LET(
    _xlpm.IsBetween,
        AND(AI$8 &gt;= $AO30, AI$8 &lt;= $AP30),
    _xlpm.ProjectCode,
          _xlfn.IFS($AQ30 = "Completed", 3,
                  $AQ30 = "Ongoing", 2,
                  $AQ30 = "Not Started", 1
          ),
    _xlpm.ProjectCode * _xlpm.IsBetween
)</f>
        <v>1</v>
      </c>
      <c r="AJ30" s="7" cm="1">
        <f t="array" ref="AJ30">_xlfn.LET(
    _xlpm.IsBetween,
        AND(AJ$8 &gt;= $AO30, AJ$8 &lt;= $AP30),
    _xlpm.ProjectCode,
          _xlfn.IFS($AQ30 = "Completed", 3,
                  $AQ30 = "Ongoing", 2,
                  $AQ30 = "Not Started", 1
          ),
    _xlpm.ProjectCode * _xlpm.IsBetween
)</f>
        <v>0</v>
      </c>
      <c r="AK30" s="7" cm="1">
        <f t="array" ref="AK30">_xlfn.LET(
    _xlpm.IsBetween,
        AND(AK$8 &gt;= $AO30, AK$8 &lt;= $AP30),
    _xlpm.ProjectCode,
          _xlfn.IFS($AQ30 = "Completed", 3,
                  $AQ30 = "Ongoing", 2,
                  $AQ30 = "Not Started", 1
          ),
    _xlpm.ProjectCode * _xlpm.IsBetween
)</f>
        <v>0</v>
      </c>
      <c r="AL30" s="7" cm="1">
        <f t="array" ref="AL30">_xlfn.LET(
    _xlpm.IsBetween,
        AND(AL$8 &gt;= $AO30, AL$8 &lt;= $AP30),
    _xlpm.ProjectCode,
          _xlfn.IFS($AQ30 = "Completed", 3,
                  $AQ30 = "Ongoing", 2,
                  $AQ30 = "Not Started", 1
          ),
    _xlpm.ProjectCode * _xlpm.IsBetween
)</f>
        <v>0</v>
      </c>
      <c r="AM30" s="7" cm="1">
        <f t="array" ref="AM30">_xlfn.LET(
    _xlpm.IsBetween,
        AND(AM$8 &gt;= $AO30, AM$8 &lt;= $AP30),
    _xlpm.ProjectCode,
          _xlfn.IFS($AQ30 = "Completed", 3,
                  $AQ30 = "Ongoing", 2,
                  $AQ30 = "Not Started", 1
          ),
    _xlpm.ProjectCode * _xlpm.IsBetween
)</f>
        <v>0</v>
      </c>
      <c r="AO30" s="1">
        <v>45536</v>
      </c>
      <c r="AP30" s="1">
        <v>45900</v>
      </c>
      <c r="AQ30" t="str">
        <v>Not Started</v>
      </c>
    </row>
    <row r="31" spans="2:43" x14ac:dyDescent="1">
      <c r="B31" t="str">
        <v>Witty Warehouse Setup</v>
      </c>
      <c r="D31" s="7" cm="1">
        <f t="array" ref="D31">_xlfn.LET(
    _xlpm.IsBetween,
        AND(D$8 &gt;= $AO31, D$8 &lt;= $AP31),
    _xlpm.ProjectCode,
          _xlfn.IFS($AQ31 = "Completed", 3,
                  $AQ31 = "Ongoing", 2,
                  $AQ31 = "Not Started", 1
          ),
    _xlpm.ProjectCode * _xlpm.IsBetween
)</f>
        <v>0</v>
      </c>
      <c r="E31" s="7" cm="1">
        <f t="array" ref="E31">_xlfn.LET(
    _xlpm.IsBetween,
        AND(E$8 &gt;= $AO31, E$8 &lt;= $AP31),
    _xlpm.ProjectCode,
          _xlfn.IFS($AQ31 = "Completed", 3,
                  $AQ31 = "Ongoing", 2,
                  $AQ31 = "Not Started", 1
          ),
    _xlpm.ProjectCode * _xlpm.IsBetween
)</f>
        <v>0</v>
      </c>
      <c r="F31" s="7" cm="1">
        <f t="array" ref="F31">_xlfn.LET(
    _xlpm.IsBetween,
        AND(F$8 &gt;= $AO31, F$8 &lt;= $AP31),
    _xlpm.ProjectCode,
          _xlfn.IFS($AQ31 = "Completed", 3,
                  $AQ31 = "Ongoing", 2,
                  $AQ31 = "Not Started", 1
          ),
    _xlpm.ProjectCode * _xlpm.IsBetween
)</f>
        <v>0</v>
      </c>
      <c r="G31" s="7" cm="1">
        <f t="array" ref="G31">_xlfn.LET(
    _xlpm.IsBetween,
        AND(G$8 &gt;= $AO31, G$8 &lt;= $AP31),
    _xlpm.ProjectCode,
          _xlfn.IFS($AQ31 = "Completed", 3,
                  $AQ31 = "Ongoing", 2,
                  $AQ31 = "Not Started", 1
          ),
    _xlpm.ProjectCode * _xlpm.IsBetween
)</f>
        <v>0</v>
      </c>
      <c r="H31" s="7" cm="1">
        <f t="array" ref="H31">_xlfn.LET(
    _xlpm.IsBetween,
        AND(H$8 &gt;= $AO31, H$8 &lt;= $AP31),
    _xlpm.ProjectCode,
          _xlfn.IFS($AQ31 = "Completed", 3,
                  $AQ31 = "Ongoing", 2,
                  $AQ31 = "Not Started", 1
          ),
    _xlpm.ProjectCode * _xlpm.IsBetween
)</f>
        <v>0</v>
      </c>
      <c r="I31" s="7" cm="1">
        <f t="array" ref="I31">_xlfn.LET(
    _xlpm.IsBetween,
        AND(I$8 &gt;= $AO31, I$8 &lt;= $AP31),
    _xlpm.ProjectCode,
          _xlfn.IFS($AQ31 = "Completed", 3,
                  $AQ31 = "Ongoing", 2,
                  $AQ31 = "Not Started", 1
          ),
    _xlpm.ProjectCode * _xlpm.IsBetween
)</f>
        <v>0</v>
      </c>
      <c r="J31" s="7" cm="1">
        <f t="array" ref="J31">_xlfn.LET(
    _xlpm.IsBetween,
        AND(J$8 &gt;= $AO31, J$8 &lt;= $AP31),
    _xlpm.ProjectCode,
          _xlfn.IFS($AQ31 = "Completed", 3,
                  $AQ31 = "Ongoing", 2,
                  $AQ31 = "Not Started", 1
          ),
    _xlpm.ProjectCode * _xlpm.IsBetween
)</f>
        <v>0</v>
      </c>
      <c r="K31" s="7" cm="1">
        <f t="array" ref="K31">_xlfn.LET(
    _xlpm.IsBetween,
        AND(K$8 &gt;= $AO31, K$8 &lt;= $AP31),
    _xlpm.ProjectCode,
          _xlfn.IFS($AQ31 = "Completed", 3,
                  $AQ31 = "Ongoing", 2,
                  $AQ31 = "Not Started", 1
          ),
    _xlpm.ProjectCode * _xlpm.IsBetween
)</f>
        <v>0</v>
      </c>
      <c r="L31" s="7" cm="1">
        <f t="array" ref="L31">_xlfn.LET(
    _xlpm.IsBetween,
        AND(L$8 &gt;= $AO31, L$8 &lt;= $AP31),
    _xlpm.ProjectCode,
          _xlfn.IFS($AQ31 = "Completed", 3,
                  $AQ31 = "Ongoing", 2,
                  $AQ31 = "Not Started", 1
          ),
    _xlpm.ProjectCode * _xlpm.IsBetween
)</f>
        <v>0</v>
      </c>
      <c r="M31" s="7" cm="1">
        <f t="array" ref="M31">_xlfn.LET(
    _xlpm.IsBetween,
        AND(M$8 &gt;= $AO31, M$8 &lt;= $AP31),
    _xlpm.ProjectCode,
          _xlfn.IFS($AQ31 = "Completed", 3,
                  $AQ31 = "Ongoing", 2,
                  $AQ31 = "Not Started", 1
          ),
    _xlpm.ProjectCode * _xlpm.IsBetween
)</f>
        <v>0</v>
      </c>
      <c r="N31" s="7" cm="1">
        <f t="array" ref="N31">_xlfn.LET(
    _xlpm.IsBetween,
        AND(N$8 &gt;= $AO31, N$8 &lt;= $AP31),
    _xlpm.ProjectCode,
          _xlfn.IFS($AQ31 = "Completed", 3,
                  $AQ31 = "Ongoing", 2,
                  $AQ31 = "Not Started", 1
          ),
    _xlpm.ProjectCode * _xlpm.IsBetween
)</f>
        <v>0</v>
      </c>
      <c r="O31" s="7" cm="1">
        <f t="array" ref="O31">_xlfn.LET(
    _xlpm.IsBetween,
        AND(O$8 &gt;= $AO31, O$8 &lt;= $AP31),
    _xlpm.ProjectCode,
          _xlfn.IFS($AQ31 = "Completed", 3,
                  $AQ31 = "Ongoing", 2,
                  $AQ31 = "Not Started", 1
          ),
    _xlpm.ProjectCode * _xlpm.IsBetween
)</f>
        <v>0</v>
      </c>
      <c r="P31" s="7" cm="1">
        <f t="array" ref="P31">_xlfn.LET(
    _xlpm.IsBetween,
        AND(P$8 &gt;= $AO31, P$8 &lt;= $AP31),
    _xlpm.ProjectCode,
          _xlfn.IFS($AQ31 = "Completed", 3,
                  $AQ31 = "Ongoing", 2,
                  $AQ31 = "Not Started", 1
          ),
    _xlpm.ProjectCode * _xlpm.IsBetween
)</f>
        <v>0</v>
      </c>
      <c r="Q31" s="7" cm="1">
        <f t="array" ref="Q31">_xlfn.LET(
    _xlpm.IsBetween,
        AND(Q$8 &gt;= $AO31, Q$8 &lt;= $AP31),
    _xlpm.ProjectCode,
          _xlfn.IFS($AQ31 = "Completed", 3,
                  $AQ31 = "Ongoing", 2,
                  $AQ31 = "Not Started", 1
          ),
    _xlpm.ProjectCode * _xlpm.IsBetween
)</f>
        <v>0</v>
      </c>
      <c r="R31" s="7" cm="1">
        <f t="array" ref="R31">_xlfn.LET(
    _xlpm.IsBetween,
        AND(R$8 &gt;= $AO31, R$8 &lt;= $AP31),
    _xlpm.ProjectCode,
          _xlfn.IFS($AQ31 = "Completed", 3,
                  $AQ31 = "Ongoing", 2,
                  $AQ31 = "Not Started", 1
          ),
    _xlpm.ProjectCode * _xlpm.IsBetween
)</f>
        <v>0</v>
      </c>
      <c r="S31" s="7" cm="1">
        <f t="array" ref="S31">_xlfn.LET(
    _xlpm.IsBetween,
        AND(S$8 &gt;= $AO31, S$8 &lt;= $AP31),
    _xlpm.ProjectCode,
          _xlfn.IFS($AQ31 = "Completed", 3,
                  $AQ31 = "Ongoing", 2,
                  $AQ31 = "Not Started", 1
          ),
    _xlpm.ProjectCode * _xlpm.IsBetween
)</f>
        <v>0</v>
      </c>
      <c r="T31" s="7" cm="1">
        <f t="array" ref="T31">_xlfn.LET(
    _xlpm.IsBetween,
        AND(T$8 &gt;= $AO31, T$8 &lt;= $AP31),
    _xlpm.ProjectCode,
          _xlfn.IFS($AQ31 = "Completed", 3,
                  $AQ31 = "Ongoing", 2,
                  $AQ31 = "Not Started", 1
          ),
    _xlpm.ProjectCode * _xlpm.IsBetween
)</f>
        <v>0</v>
      </c>
      <c r="U31" s="7" cm="1">
        <f t="array" ref="U31">_xlfn.LET(
    _xlpm.IsBetween,
        AND(U$8 &gt;= $AO31, U$8 &lt;= $AP31),
    _xlpm.ProjectCode,
          _xlfn.IFS($AQ31 = "Completed", 3,
                  $AQ31 = "Ongoing", 2,
                  $AQ31 = "Not Started", 1
          ),
    _xlpm.ProjectCode * _xlpm.IsBetween
)</f>
        <v>0</v>
      </c>
      <c r="V31" s="7" cm="1">
        <f t="array" ref="V31">_xlfn.LET(
    _xlpm.IsBetween,
        AND(V$8 &gt;= $AO31, V$8 &lt;= $AP31),
    _xlpm.ProjectCode,
          _xlfn.IFS($AQ31 = "Completed", 3,
                  $AQ31 = "Ongoing", 2,
                  $AQ31 = "Not Started", 1
          ),
    _xlpm.ProjectCode * _xlpm.IsBetween
)</f>
        <v>0</v>
      </c>
      <c r="W31" s="7" cm="1">
        <f t="array" ref="W31">_xlfn.LET(
    _xlpm.IsBetween,
        AND(W$8 &gt;= $AO31, W$8 &lt;= $AP31),
    _xlpm.ProjectCode,
          _xlfn.IFS($AQ31 = "Completed", 3,
                  $AQ31 = "Ongoing", 2,
                  $AQ31 = "Not Started", 1
          ),
    _xlpm.ProjectCode * _xlpm.IsBetween
)</f>
        <v>0</v>
      </c>
      <c r="X31" s="7" cm="1">
        <f t="array" ref="X31">_xlfn.LET(
    _xlpm.IsBetween,
        AND(X$8 &gt;= $AO31, X$8 &lt;= $AP31),
    _xlpm.ProjectCode,
          _xlfn.IFS($AQ31 = "Completed", 3,
                  $AQ31 = "Ongoing", 2,
                  $AQ31 = "Not Started", 1
          ),
    _xlpm.ProjectCode * _xlpm.IsBetween
)</f>
        <v>0</v>
      </c>
      <c r="Y31" s="7" cm="1">
        <f t="array" ref="Y31">_xlfn.LET(
    _xlpm.IsBetween,
        AND(Y$8 &gt;= $AO31, Y$8 &lt;= $AP31),
    _xlpm.ProjectCode,
          _xlfn.IFS($AQ31 = "Completed", 3,
                  $AQ31 = "Ongoing", 2,
                  $AQ31 = "Not Started", 1
          ),
    _xlpm.ProjectCode * _xlpm.IsBetween
)</f>
        <v>1</v>
      </c>
      <c r="Z31" s="7" cm="1">
        <f t="array" ref="Z31">_xlfn.LET(
    _xlpm.IsBetween,
        AND(Z$8 &gt;= $AO31, Z$8 &lt;= $AP31),
    _xlpm.ProjectCode,
          _xlfn.IFS($AQ31 = "Completed", 3,
                  $AQ31 = "Ongoing", 2,
                  $AQ31 = "Not Started", 1
          ),
    _xlpm.ProjectCode * _xlpm.IsBetween
)</f>
        <v>1</v>
      </c>
      <c r="AA31" s="7" cm="1">
        <f t="array" ref="AA31">_xlfn.LET(
    _xlpm.IsBetween,
        AND(AA$8 &gt;= $AO31, AA$8 &lt;= $AP31),
    _xlpm.ProjectCode,
          _xlfn.IFS($AQ31 = "Completed", 3,
                  $AQ31 = "Ongoing", 2,
                  $AQ31 = "Not Started", 1
          ),
    _xlpm.ProjectCode * _xlpm.IsBetween
)</f>
        <v>1</v>
      </c>
      <c r="AB31" s="7" cm="1">
        <f t="array" ref="AB31">_xlfn.LET(
    _xlpm.IsBetween,
        AND(AB$8 &gt;= $AO31, AB$8 &lt;= $AP31),
    _xlpm.ProjectCode,
          _xlfn.IFS($AQ31 = "Completed", 3,
                  $AQ31 = "Ongoing", 2,
                  $AQ31 = "Not Started", 1
          ),
    _xlpm.ProjectCode * _xlpm.IsBetween
)</f>
        <v>1</v>
      </c>
      <c r="AC31" s="7" cm="1">
        <f t="array" ref="AC31">_xlfn.LET(
    _xlpm.IsBetween,
        AND(AC$8 &gt;= $AO31, AC$8 &lt;= $AP31),
    _xlpm.ProjectCode,
          _xlfn.IFS($AQ31 = "Completed", 3,
                  $AQ31 = "Ongoing", 2,
                  $AQ31 = "Not Started", 1
          ),
    _xlpm.ProjectCode * _xlpm.IsBetween
)</f>
        <v>1</v>
      </c>
      <c r="AD31" s="7" cm="1">
        <f t="array" ref="AD31">_xlfn.LET(
    _xlpm.IsBetween,
        AND(AD$8 &gt;= $AO31, AD$8 &lt;= $AP31),
    _xlpm.ProjectCode,
          _xlfn.IFS($AQ31 = "Completed", 3,
                  $AQ31 = "Ongoing", 2,
                  $AQ31 = "Not Started", 1
          ),
    _xlpm.ProjectCode * _xlpm.IsBetween
)</f>
        <v>1</v>
      </c>
      <c r="AE31" s="7" cm="1">
        <f t="array" ref="AE31">_xlfn.LET(
    _xlpm.IsBetween,
        AND(AE$8 &gt;= $AO31, AE$8 &lt;= $AP31),
    _xlpm.ProjectCode,
          _xlfn.IFS($AQ31 = "Completed", 3,
                  $AQ31 = "Ongoing", 2,
                  $AQ31 = "Not Started", 1
          ),
    _xlpm.ProjectCode * _xlpm.IsBetween
)</f>
        <v>1</v>
      </c>
      <c r="AF31" s="7" cm="1">
        <f t="array" ref="AF31">_xlfn.LET(
    _xlpm.IsBetween,
        AND(AF$8 &gt;= $AO31, AF$8 &lt;= $AP31),
    _xlpm.ProjectCode,
          _xlfn.IFS($AQ31 = "Completed", 3,
                  $AQ31 = "Ongoing", 2,
                  $AQ31 = "Not Started", 1
          ),
    _xlpm.ProjectCode * _xlpm.IsBetween
)</f>
        <v>1</v>
      </c>
      <c r="AG31" s="7" cm="1">
        <f t="array" ref="AG31">_xlfn.LET(
    _xlpm.IsBetween,
        AND(AG$8 &gt;= $AO31, AG$8 &lt;= $AP31),
    _xlpm.ProjectCode,
          _xlfn.IFS($AQ31 = "Completed", 3,
                  $AQ31 = "Ongoing", 2,
                  $AQ31 = "Not Started", 1
          ),
    _xlpm.ProjectCode * _xlpm.IsBetween
)</f>
        <v>1</v>
      </c>
      <c r="AH31" s="7" cm="1">
        <f t="array" ref="AH31">_xlfn.LET(
    _xlpm.IsBetween,
        AND(AH$8 &gt;= $AO31, AH$8 &lt;= $AP31),
    _xlpm.ProjectCode,
          _xlfn.IFS($AQ31 = "Completed", 3,
                  $AQ31 = "Ongoing", 2,
                  $AQ31 = "Not Started", 1
          ),
    _xlpm.ProjectCode * _xlpm.IsBetween
)</f>
        <v>1</v>
      </c>
      <c r="AI31" s="7" cm="1">
        <f t="array" ref="AI31">_xlfn.LET(
    _xlpm.IsBetween,
        AND(AI$8 &gt;= $AO31, AI$8 &lt;= $AP31),
    _xlpm.ProjectCode,
          _xlfn.IFS($AQ31 = "Completed", 3,
                  $AQ31 = "Ongoing", 2,
                  $AQ31 = "Not Started", 1
          ),
    _xlpm.ProjectCode * _xlpm.IsBetween
)</f>
        <v>1</v>
      </c>
      <c r="AJ31" s="7" cm="1">
        <f t="array" ref="AJ31">_xlfn.LET(
    _xlpm.IsBetween,
        AND(AJ$8 &gt;= $AO31, AJ$8 &lt;= $AP31),
    _xlpm.ProjectCode,
          _xlfn.IFS($AQ31 = "Completed", 3,
                  $AQ31 = "Ongoing", 2,
                  $AQ31 = "Not Started", 1
          ),
    _xlpm.ProjectCode * _xlpm.IsBetween
)</f>
        <v>1</v>
      </c>
      <c r="AK31" s="7" cm="1">
        <f t="array" ref="AK31">_xlfn.LET(
    _xlpm.IsBetween,
        AND(AK$8 &gt;= $AO31, AK$8 &lt;= $AP31),
    _xlpm.ProjectCode,
          _xlfn.IFS($AQ31 = "Completed", 3,
                  $AQ31 = "Ongoing", 2,
                  $AQ31 = "Not Started", 1
          ),
    _xlpm.ProjectCode * _xlpm.IsBetween
)</f>
        <v>0</v>
      </c>
      <c r="AL31" s="7" cm="1">
        <f t="array" ref="AL31">_xlfn.LET(
    _xlpm.IsBetween,
        AND(AL$8 &gt;= $AO31, AL$8 &lt;= $AP31),
    _xlpm.ProjectCode,
          _xlfn.IFS($AQ31 = "Completed", 3,
                  $AQ31 = "Ongoing", 2,
                  $AQ31 = "Not Started", 1
          ),
    _xlpm.ProjectCode * _xlpm.IsBetween
)</f>
        <v>0</v>
      </c>
      <c r="AM31" s="7" cm="1">
        <f t="array" ref="AM31">_xlfn.LET(
    _xlpm.IsBetween,
        AND(AM$8 &gt;= $AO31, AM$8 &lt;= $AP31),
    _xlpm.ProjectCode,
          _xlfn.IFS($AQ31 = "Completed", 3,
                  $AQ31 = "Ongoing", 2,
                  $AQ31 = "Not Started", 1
          ),
    _xlpm.ProjectCode * _xlpm.IsBetween
)</f>
        <v>0</v>
      </c>
      <c r="AO31" s="1">
        <v>45566</v>
      </c>
      <c r="AP31" s="1">
        <v>45930</v>
      </c>
      <c r="AQ31" t="str">
        <v>Not Started</v>
      </c>
    </row>
    <row r="32" spans="2:43" x14ac:dyDescent="1">
      <c r="B32" t="str">
        <v>Happy House Project</v>
      </c>
      <c r="D32" s="7" cm="1">
        <f t="array" ref="D32">_xlfn.LET(
    _xlpm.IsBetween,
        AND(D$8 &gt;= $AO32, D$8 &lt;= $AP32),
    _xlpm.ProjectCode,
          _xlfn.IFS($AQ32 = "Completed", 3,
                  $AQ32 = "Ongoing", 2,
                  $AQ32 = "Not Started", 1
          ),
    _xlpm.ProjectCode * _xlpm.IsBetween
)</f>
        <v>0</v>
      </c>
      <c r="E32" s="7" cm="1">
        <f t="array" ref="E32">_xlfn.LET(
    _xlpm.IsBetween,
        AND(E$8 &gt;= $AO32, E$8 &lt;= $AP32),
    _xlpm.ProjectCode,
          _xlfn.IFS($AQ32 = "Completed", 3,
                  $AQ32 = "Ongoing", 2,
                  $AQ32 = "Not Started", 1
          ),
    _xlpm.ProjectCode * _xlpm.IsBetween
)</f>
        <v>0</v>
      </c>
      <c r="F32" s="7" cm="1">
        <f t="array" ref="F32">_xlfn.LET(
    _xlpm.IsBetween,
        AND(F$8 &gt;= $AO32, F$8 &lt;= $AP32),
    _xlpm.ProjectCode,
          _xlfn.IFS($AQ32 = "Completed", 3,
                  $AQ32 = "Ongoing", 2,
                  $AQ32 = "Not Started", 1
          ),
    _xlpm.ProjectCode * _xlpm.IsBetween
)</f>
        <v>0</v>
      </c>
      <c r="G32" s="7" cm="1">
        <f t="array" ref="G32">_xlfn.LET(
    _xlpm.IsBetween,
        AND(G$8 &gt;= $AO32, G$8 &lt;= $AP32),
    _xlpm.ProjectCode,
          _xlfn.IFS($AQ32 = "Completed", 3,
                  $AQ32 = "Ongoing", 2,
                  $AQ32 = "Not Started", 1
          ),
    _xlpm.ProjectCode * _xlpm.IsBetween
)</f>
        <v>0</v>
      </c>
      <c r="H32" s="7" cm="1">
        <f t="array" ref="H32">_xlfn.LET(
    _xlpm.IsBetween,
        AND(H$8 &gt;= $AO32, H$8 &lt;= $AP32),
    _xlpm.ProjectCode,
          _xlfn.IFS($AQ32 = "Completed", 3,
                  $AQ32 = "Ongoing", 2,
                  $AQ32 = "Not Started", 1
          ),
    _xlpm.ProjectCode * _xlpm.IsBetween
)</f>
        <v>0</v>
      </c>
      <c r="I32" s="7" cm="1">
        <f t="array" ref="I32">_xlfn.LET(
    _xlpm.IsBetween,
        AND(I$8 &gt;= $AO32, I$8 &lt;= $AP32),
    _xlpm.ProjectCode,
          _xlfn.IFS($AQ32 = "Completed", 3,
                  $AQ32 = "Ongoing", 2,
                  $AQ32 = "Not Started", 1
          ),
    _xlpm.ProjectCode * _xlpm.IsBetween
)</f>
        <v>0</v>
      </c>
      <c r="J32" s="7" cm="1">
        <f t="array" ref="J32">_xlfn.LET(
    _xlpm.IsBetween,
        AND(J$8 &gt;= $AO32, J$8 &lt;= $AP32),
    _xlpm.ProjectCode,
          _xlfn.IFS($AQ32 = "Completed", 3,
                  $AQ32 = "Ongoing", 2,
                  $AQ32 = "Not Started", 1
          ),
    _xlpm.ProjectCode * _xlpm.IsBetween
)</f>
        <v>0</v>
      </c>
      <c r="K32" s="7" cm="1">
        <f t="array" ref="K32">_xlfn.LET(
    _xlpm.IsBetween,
        AND(K$8 &gt;= $AO32, K$8 &lt;= $AP32),
    _xlpm.ProjectCode,
          _xlfn.IFS($AQ32 = "Completed", 3,
                  $AQ32 = "Ongoing", 2,
                  $AQ32 = "Not Started", 1
          ),
    _xlpm.ProjectCode * _xlpm.IsBetween
)</f>
        <v>0</v>
      </c>
      <c r="L32" s="7" cm="1">
        <f t="array" ref="L32">_xlfn.LET(
    _xlpm.IsBetween,
        AND(L$8 &gt;= $AO32, L$8 &lt;= $AP32),
    _xlpm.ProjectCode,
          _xlfn.IFS($AQ32 = "Completed", 3,
                  $AQ32 = "Ongoing", 2,
                  $AQ32 = "Not Started", 1
          ),
    _xlpm.ProjectCode * _xlpm.IsBetween
)</f>
        <v>0</v>
      </c>
      <c r="M32" s="7" cm="1">
        <f t="array" ref="M32">_xlfn.LET(
    _xlpm.IsBetween,
        AND(M$8 &gt;= $AO32, M$8 &lt;= $AP32),
    _xlpm.ProjectCode,
          _xlfn.IFS($AQ32 = "Completed", 3,
                  $AQ32 = "Ongoing", 2,
                  $AQ32 = "Not Started", 1
          ),
    _xlpm.ProjectCode * _xlpm.IsBetween
)</f>
        <v>0</v>
      </c>
      <c r="N32" s="7" cm="1">
        <f t="array" ref="N32">_xlfn.LET(
    _xlpm.IsBetween,
        AND(N$8 &gt;= $AO32, N$8 &lt;= $AP32),
    _xlpm.ProjectCode,
          _xlfn.IFS($AQ32 = "Completed", 3,
                  $AQ32 = "Ongoing", 2,
                  $AQ32 = "Not Started", 1
          ),
    _xlpm.ProjectCode * _xlpm.IsBetween
)</f>
        <v>0</v>
      </c>
      <c r="O32" s="7" cm="1">
        <f t="array" ref="O32">_xlfn.LET(
    _xlpm.IsBetween,
        AND(O$8 &gt;= $AO32, O$8 &lt;= $AP32),
    _xlpm.ProjectCode,
          _xlfn.IFS($AQ32 = "Completed", 3,
                  $AQ32 = "Ongoing", 2,
                  $AQ32 = "Not Started", 1
          ),
    _xlpm.ProjectCode * _xlpm.IsBetween
)</f>
        <v>0</v>
      </c>
      <c r="P32" s="7" cm="1">
        <f t="array" ref="P32">_xlfn.LET(
    _xlpm.IsBetween,
        AND(P$8 &gt;= $AO32, P$8 &lt;= $AP32),
    _xlpm.ProjectCode,
          _xlfn.IFS($AQ32 = "Completed", 3,
                  $AQ32 = "Ongoing", 2,
                  $AQ32 = "Not Started", 1
          ),
    _xlpm.ProjectCode * _xlpm.IsBetween
)</f>
        <v>0</v>
      </c>
      <c r="Q32" s="7" cm="1">
        <f t="array" ref="Q32">_xlfn.LET(
    _xlpm.IsBetween,
        AND(Q$8 &gt;= $AO32, Q$8 &lt;= $AP32),
    _xlpm.ProjectCode,
          _xlfn.IFS($AQ32 = "Completed", 3,
                  $AQ32 = "Ongoing", 2,
                  $AQ32 = "Not Started", 1
          ),
    _xlpm.ProjectCode * _xlpm.IsBetween
)</f>
        <v>0</v>
      </c>
      <c r="R32" s="7" cm="1">
        <f t="array" ref="R32">_xlfn.LET(
    _xlpm.IsBetween,
        AND(R$8 &gt;= $AO32, R$8 &lt;= $AP32),
    _xlpm.ProjectCode,
          _xlfn.IFS($AQ32 = "Completed", 3,
                  $AQ32 = "Ongoing", 2,
                  $AQ32 = "Not Started", 1
          ),
    _xlpm.ProjectCode * _xlpm.IsBetween
)</f>
        <v>0</v>
      </c>
      <c r="S32" s="7" cm="1">
        <f t="array" ref="S32">_xlfn.LET(
    _xlpm.IsBetween,
        AND(S$8 &gt;= $AO32, S$8 &lt;= $AP32),
    _xlpm.ProjectCode,
          _xlfn.IFS($AQ32 = "Completed", 3,
                  $AQ32 = "Ongoing", 2,
                  $AQ32 = "Not Started", 1
          ),
    _xlpm.ProjectCode * _xlpm.IsBetween
)</f>
        <v>0</v>
      </c>
      <c r="T32" s="7" cm="1">
        <f t="array" ref="T32">_xlfn.LET(
    _xlpm.IsBetween,
        AND(T$8 &gt;= $AO32, T$8 &lt;= $AP32),
    _xlpm.ProjectCode,
          _xlfn.IFS($AQ32 = "Completed", 3,
                  $AQ32 = "Ongoing", 2,
                  $AQ32 = "Not Started", 1
          ),
    _xlpm.ProjectCode * _xlpm.IsBetween
)</f>
        <v>0</v>
      </c>
      <c r="U32" s="7" cm="1">
        <f t="array" ref="U32">_xlfn.LET(
    _xlpm.IsBetween,
        AND(U$8 &gt;= $AO32, U$8 &lt;= $AP32),
    _xlpm.ProjectCode,
          _xlfn.IFS($AQ32 = "Completed", 3,
                  $AQ32 = "Ongoing", 2,
                  $AQ32 = "Not Started", 1
          ),
    _xlpm.ProjectCode * _xlpm.IsBetween
)</f>
        <v>0</v>
      </c>
      <c r="V32" s="7" cm="1">
        <f t="array" ref="V32">_xlfn.LET(
    _xlpm.IsBetween,
        AND(V$8 &gt;= $AO32, V$8 &lt;= $AP32),
    _xlpm.ProjectCode,
          _xlfn.IFS($AQ32 = "Completed", 3,
                  $AQ32 = "Ongoing", 2,
                  $AQ32 = "Not Started", 1
          ),
    _xlpm.ProjectCode * _xlpm.IsBetween
)</f>
        <v>0</v>
      </c>
      <c r="W32" s="7" cm="1">
        <f t="array" ref="W32">_xlfn.LET(
    _xlpm.IsBetween,
        AND(W$8 &gt;= $AO32, W$8 &lt;= $AP32),
    _xlpm.ProjectCode,
          _xlfn.IFS($AQ32 = "Completed", 3,
                  $AQ32 = "Ongoing", 2,
                  $AQ32 = "Not Started", 1
          ),
    _xlpm.ProjectCode * _xlpm.IsBetween
)</f>
        <v>0</v>
      </c>
      <c r="X32" s="7" cm="1">
        <f t="array" ref="X32">_xlfn.LET(
    _xlpm.IsBetween,
        AND(X$8 &gt;= $AO32, X$8 &lt;= $AP32),
    _xlpm.ProjectCode,
          _xlfn.IFS($AQ32 = "Completed", 3,
                  $AQ32 = "Ongoing", 2,
                  $AQ32 = "Not Started", 1
          ),
    _xlpm.ProjectCode * _xlpm.IsBetween
)</f>
        <v>0</v>
      </c>
      <c r="Y32" s="7" cm="1">
        <f t="array" ref="Y32">_xlfn.LET(
    _xlpm.IsBetween,
        AND(Y$8 &gt;= $AO32, Y$8 &lt;= $AP32),
    _xlpm.ProjectCode,
          _xlfn.IFS($AQ32 = "Completed", 3,
                  $AQ32 = "Ongoing", 2,
                  $AQ32 = "Not Started", 1
          ),
    _xlpm.ProjectCode * _xlpm.IsBetween
)</f>
        <v>0</v>
      </c>
      <c r="Z32" s="7" cm="1">
        <f t="array" ref="Z32">_xlfn.LET(
    _xlpm.IsBetween,
        AND(Z$8 &gt;= $AO32, Z$8 &lt;= $AP32),
    _xlpm.ProjectCode,
          _xlfn.IFS($AQ32 = "Completed", 3,
                  $AQ32 = "Ongoing", 2,
                  $AQ32 = "Not Started", 1
          ),
    _xlpm.ProjectCode * _xlpm.IsBetween
)</f>
        <v>1</v>
      </c>
      <c r="AA32" s="7" cm="1">
        <f t="array" ref="AA32">_xlfn.LET(
    _xlpm.IsBetween,
        AND(AA$8 &gt;= $AO32, AA$8 &lt;= $AP32),
    _xlpm.ProjectCode,
          _xlfn.IFS($AQ32 = "Completed", 3,
                  $AQ32 = "Ongoing", 2,
                  $AQ32 = "Not Started", 1
          ),
    _xlpm.ProjectCode * _xlpm.IsBetween
)</f>
        <v>1</v>
      </c>
      <c r="AB32" s="7" cm="1">
        <f t="array" ref="AB32">_xlfn.LET(
    _xlpm.IsBetween,
        AND(AB$8 &gt;= $AO32, AB$8 &lt;= $AP32),
    _xlpm.ProjectCode,
          _xlfn.IFS($AQ32 = "Completed", 3,
                  $AQ32 = "Ongoing", 2,
                  $AQ32 = "Not Started", 1
          ),
    _xlpm.ProjectCode * _xlpm.IsBetween
)</f>
        <v>1</v>
      </c>
      <c r="AC32" s="7" cm="1">
        <f t="array" ref="AC32">_xlfn.LET(
    _xlpm.IsBetween,
        AND(AC$8 &gt;= $AO32, AC$8 &lt;= $AP32),
    _xlpm.ProjectCode,
          _xlfn.IFS($AQ32 = "Completed", 3,
                  $AQ32 = "Ongoing", 2,
                  $AQ32 = "Not Started", 1
          ),
    _xlpm.ProjectCode * _xlpm.IsBetween
)</f>
        <v>1</v>
      </c>
      <c r="AD32" s="7" cm="1">
        <f t="array" ref="AD32">_xlfn.LET(
    _xlpm.IsBetween,
        AND(AD$8 &gt;= $AO32, AD$8 &lt;= $AP32),
    _xlpm.ProjectCode,
          _xlfn.IFS($AQ32 = "Completed", 3,
                  $AQ32 = "Ongoing", 2,
                  $AQ32 = "Not Started", 1
          ),
    _xlpm.ProjectCode * _xlpm.IsBetween
)</f>
        <v>1</v>
      </c>
      <c r="AE32" s="7" cm="1">
        <f t="array" ref="AE32">_xlfn.LET(
    _xlpm.IsBetween,
        AND(AE$8 &gt;= $AO32, AE$8 &lt;= $AP32),
    _xlpm.ProjectCode,
          _xlfn.IFS($AQ32 = "Completed", 3,
                  $AQ32 = "Ongoing", 2,
                  $AQ32 = "Not Started", 1
          ),
    _xlpm.ProjectCode * _xlpm.IsBetween
)</f>
        <v>1</v>
      </c>
      <c r="AF32" s="7" cm="1">
        <f t="array" ref="AF32">_xlfn.LET(
    _xlpm.IsBetween,
        AND(AF$8 &gt;= $AO32, AF$8 &lt;= $AP32),
    _xlpm.ProjectCode,
          _xlfn.IFS($AQ32 = "Completed", 3,
                  $AQ32 = "Ongoing", 2,
                  $AQ32 = "Not Started", 1
          ),
    _xlpm.ProjectCode * _xlpm.IsBetween
)</f>
        <v>1</v>
      </c>
      <c r="AG32" s="7" cm="1">
        <f t="array" ref="AG32">_xlfn.LET(
    _xlpm.IsBetween,
        AND(AG$8 &gt;= $AO32, AG$8 &lt;= $AP32),
    _xlpm.ProjectCode,
          _xlfn.IFS($AQ32 = "Completed", 3,
                  $AQ32 = "Ongoing", 2,
                  $AQ32 = "Not Started", 1
          ),
    _xlpm.ProjectCode * _xlpm.IsBetween
)</f>
        <v>1</v>
      </c>
      <c r="AH32" s="7" cm="1">
        <f t="array" ref="AH32">_xlfn.LET(
    _xlpm.IsBetween,
        AND(AH$8 &gt;= $AO32, AH$8 &lt;= $AP32),
    _xlpm.ProjectCode,
          _xlfn.IFS($AQ32 = "Completed", 3,
                  $AQ32 = "Ongoing", 2,
                  $AQ32 = "Not Started", 1
          ),
    _xlpm.ProjectCode * _xlpm.IsBetween
)</f>
        <v>1</v>
      </c>
      <c r="AI32" s="7" cm="1">
        <f t="array" ref="AI32">_xlfn.LET(
    _xlpm.IsBetween,
        AND(AI$8 &gt;= $AO32, AI$8 &lt;= $AP32),
    _xlpm.ProjectCode,
          _xlfn.IFS($AQ32 = "Completed", 3,
                  $AQ32 = "Ongoing", 2,
                  $AQ32 = "Not Started", 1
          ),
    _xlpm.ProjectCode * _xlpm.IsBetween
)</f>
        <v>1</v>
      </c>
      <c r="AJ32" s="7" cm="1">
        <f t="array" ref="AJ32">_xlfn.LET(
    _xlpm.IsBetween,
        AND(AJ$8 &gt;= $AO32, AJ$8 &lt;= $AP32),
    _xlpm.ProjectCode,
          _xlfn.IFS($AQ32 = "Completed", 3,
                  $AQ32 = "Ongoing", 2,
                  $AQ32 = "Not Started", 1
          ),
    _xlpm.ProjectCode * _xlpm.IsBetween
)</f>
        <v>1</v>
      </c>
      <c r="AK32" s="7" cm="1">
        <f t="array" ref="AK32">_xlfn.LET(
    _xlpm.IsBetween,
        AND(AK$8 &gt;= $AO32, AK$8 &lt;= $AP32),
    _xlpm.ProjectCode,
          _xlfn.IFS($AQ32 = "Completed", 3,
                  $AQ32 = "Ongoing", 2,
                  $AQ32 = "Not Started", 1
          ),
    _xlpm.ProjectCode * _xlpm.IsBetween
)</f>
        <v>1</v>
      </c>
      <c r="AL32" s="7" cm="1">
        <f t="array" ref="AL32">_xlfn.LET(
    _xlpm.IsBetween,
        AND(AL$8 &gt;= $AO32, AL$8 &lt;= $AP32),
    _xlpm.ProjectCode,
          _xlfn.IFS($AQ32 = "Completed", 3,
                  $AQ32 = "Ongoing", 2,
                  $AQ32 = "Not Started", 1
          ),
    _xlpm.ProjectCode * _xlpm.IsBetween
)</f>
        <v>0</v>
      </c>
      <c r="AM32" s="7" cm="1">
        <f t="array" ref="AM32">_xlfn.LET(
    _xlpm.IsBetween,
        AND(AM$8 &gt;= $AO32, AM$8 &lt;= $AP32),
    _xlpm.ProjectCode,
          _xlfn.IFS($AQ32 = "Completed", 3,
                  $AQ32 = "Ongoing", 2,
                  $AQ32 = "Not Started", 1
          ),
    _xlpm.ProjectCode * _xlpm.IsBetween
)</f>
        <v>0</v>
      </c>
      <c r="AO32" s="1">
        <v>45597</v>
      </c>
      <c r="AP32" s="1">
        <v>45961</v>
      </c>
      <c r="AQ32" t="str">
        <v>Not Started</v>
      </c>
    </row>
    <row r="33" spans="2:43" x14ac:dyDescent="1">
      <c r="B33" t="str">
        <v>Playful Plaza Design</v>
      </c>
      <c r="D33" s="7" cm="1">
        <f t="array" ref="D33">_xlfn.LET(
    _xlpm.IsBetween,
        AND(D$8 &gt;= $AO33, D$8 &lt;= $AP33),
    _xlpm.ProjectCode,
          _xlfn.IFS($AQ33 = "Completed", 3,
                  $AQ33 = "Ongoing", 2,
                  $AQ33 = "Not Started", 1
          ),
    _xlpm.ProjectCode * _xlpm.IsBetween
)</f>
        <v>0</v>
      </c>
      <c r="E33" s="7" cm="1">
        <f t="array" ref="E33">_xlfn.LET(
    _xlpm.IsBetween,
        AND(E$8 &gt;= $AO33, E$8 &lt;= $AP33),
    _xlpm.ProjectCode,
          _xlfn.IFS($AQ33 = "Completed", 3,
                  $AQ33 = "Ongoing", 2,
                  $AQ33 = "Not Started", 1
          ),
    _xlpm.ProjectCode * _xlpm.IsBetween
)</f>
        <v>0</v>
      </c>
      <c r="F33" s="7" cm="1">
        <f t="array" ref="F33">_xlfn.LET(
    _xlpm.IsBetween,
        AND(F$8 &gt;= $AO33, F$8 &lt;= $AP33),
    _xlpm.ProjectCode,
          _xlfn.IFS($AQ33 = "Completed", 3,
                  $AQ33 = "Ongoing", 2,
                  $AQ33 = "Not Started", 1
          ),
    _xlpm.ProjectCode * _xlpm.IsBetween
)</f>
        <v>0</v>
      </c>
      <c r="G33" s="7" cm="1">
        <f t="array" ref="G33">_xlfn.LET(
    _xlpm.IsBetween,
        AND(G$8 &gt;= $AO33, G$8 &lt;= $AP33),
    _xlpm.ProjectCode,
          _xlfn.IFS($AQ33 = "Completed", 3,
                  $AQ33 = "Ongoing", 2,
                  $AQ33 = "Not Started", 1
          ),
    _xlpm.ProjectCode * _xlpm.IsBetween
)</f>
        <v>0</v>
      </c>
      <c r="H33" s="7" cm="1">
        <f t="array" ref="H33">_xlfn.LET(
    _xlpm.IsBetween,
        AND(H$8 &gt;= $AO33, H$8 &lt;= $AP33),
    _xlpm.ProjectCode,
          _xlfn.IFS($AQ33 = "Completed", 3,
                  $AQ33 = "Ongoing", 2,
                  $AQ33 = "Not Started", 1
          ),
    _xlpm.ProjectCode * _xlpm.IsBetween
)</f>
        <v>0</v>
      </c>
      <c r="I33" s="7" cm="1">
        <f t="array" ref="I33">_xlfn.LET(
    _xlpm.IsBetween,
        AND(I$8 &gt;= $AO33, I$8 &lt;= $AP33),
    _xlpm.ProjectCode,
          _xlfn.IFS($AQ33 = "Completed", 3,
                  $AQ33 = "Ongoing", 2,
                  $AQ33 = "Not Started", 1
          ),
    _xlpm.ProjectCode * _xlpm.IsBetween
)</f>
        <v>0</v>
      </c>
      <c r="J33" s="7" cm="1">
        <f t="array" ref="J33">_xlfn.LET(
    _xlpm.IsBetween,
        AND(J$8 &gt;= $AO33, J$8 &lt;= $AP33),
    _xlpm.ProjectCode,
          _xlfn.IFS($AQ33 = "Completed", 3,
                  $AQ33 = "Ongoing", 2,
                  $AQ33 = "Not Started", 1
          ),
    _xlpm.ProjectCode * _xlpm.IsBetween
)</f>
        <v>0</v>
      </c>
      <c r="K33" s="7" cm="1">
        <f t="array" ref="K33">_xlfn.LET(
    _xlpm.IsBetween,
        AND(K$8 &gt;= $AO33, K$8 &lt;= $AP33),
    _xlpm.ProjectCode,
          _xlfn.IFS($AQ33 = "Completed", 3,
                  $AQ33 = "Ongoing", 2,
                  $AQ33 = "Not Started", 1
          ),
    _xlpm.ProjectCode * _xlpm.IsBetween
)</f>
        <v>0</v>
      </c>
      <c r="L33" s="7" cm="1">
        <f t="array" ref="L33">_xlfn.LET(
    _xlpm.IsBetween,
        AND(L$8 &gt;= $AO33, L$8 &lt;= $AP33),
    _xlpm.ProjectCode,
          _xlfn.IFS($AQ33 = "Completed", 3,
                  $AQ33 = "Ongoing", 2,
                  $AQ33 = "Not Started", 1
          ),
    _xlpm.ProjectCode * _xlpm.IsBetween
)</f>
        <v>0</v>
      </c>
      <c r="M33" s="7" cm="1">
        <f t="array" ref="M33">_xlfn.LET(
    _xlpm.IsBetween,
        AND(M$8 &gt;= $AO33, M$8 &lt;= $AP33),
    _xlpm.ProjectCode,
          _xlfn.IFS($AQ33 = "Completed", 3,
                  $AQ33 = "Ongoing", 2,
                  $AQ33 = "Not Started", 1
          ),
    _xlpm.ProjectCode * _xlpm.IsBetween
)</f>
        <v>0</v>
      </c>
      <c r="N33" s="7" cm="1">
        <f t="array" ref="N33">_xlfn.LET(
    _xlpm.IsBetween,
        AND(N$8 &gt;= $AO33, N$8 &lt;= $AP33),
    _xlpm.ProjectCode,
          _xlfn.IFS($AQ33 = "Completed", 3,
                  $AQ33 = "Ongoing", 2,
                  $AQ33 = "Not Started", 1
          ),
    _xlpm.ProjectCode * _xlpm.IsBetween
)</f>
        <v>0</v>
      </c>
      <c r="O33" s="7" cm="1">
        <f t="array" ref="O33">_xlfn.LET(
    _xlpm.IsBetween,
        AND(O$8 &gt;= $AO33, O$8 &lt;= $AP33),
    _xlpm.ProjectCode,
          _xlfn.IFS($AQ33 = "Completed", 3,
                  $AQ33 = "Ongoing", 2,
                  $AQ33 = "Not Started", 1
          ),
    _xlpm.ProjectCode * _xlpm.IsBetween
)</f>
        <v>0</v>
      </c>
      <c r="P33" s="7" cm="1">
        <f t="array" ref="P33">_xlfn.LET(
    _xlpm.IsBetween,
        AND(P$8 &gt;= $AO33, P$8 &lt;= $AP33),
    _xlpm.ProjectCode,
          _xlfn.IFS($AQ33 = "Completed", 3,
                  $AQ33 = "Ongoing", 2,
                  $AQ33 = "Not Started", 1
          ),
    _xlpm.ProjectCode * _xlpm.IsBetween
)</f>
        <v>0</v>
      </c>
      <c r="Q33" s="7" cm="1">
        <f t="array" ref="Q33">_xlfn.LET(
    _xlpm.IsBetween,
        AND(Q$8 &gt;= $AO33, Q$8 &lt;= $AP33),
    _xlpm.ProjectCode,
          _xlfn.IFS($AQ33 = "Completed", 3,
                  $AQ33 = "Ongoing", 2,
                  $AQ33 = "Not Started", 1
          ),
    _xlpm.ProjectCode * _xlpm.IsBetween
)</f>
        <v>0</v>
      </c>
      <c r="R33" s="7" cm="1">
        <f t="array" ref="R33">_xlfn.LET(
    _xlpm.IsBetween,
        AND(R$8 &gt;= $AO33, R$8 &lt;= $AP33),
    _xlpm.ProjectCode,
          _xlfn.IFS($AQ33 = "Completed", 3,
                  $AQ33 = "Ongoing", 2,
                  $AQ33 = "Not Started", 1
          ),
    _xlpm.ProjectCode * _xlpm.IsBetween
)</f>
        <v>0</v>
      </c>
      <c r="S33" s="7" cm="1">
        <f t="array" ref="S33">_xlfn.LET(
    _xlpm.IsBetween,
        AND(S$8 &gt;= $AO33, S$8 &lt;= $AP33),
    _xlpm.ProjectCode,
          _xlfn.IFS($AQ33 = "Completed", 3,
                  $AQ33 = "Ongoing", 2,
                  $AQ33 = "Not Started", 1
          ),
    _xlpm.ProjectCode * _xlpm.IsBetween
)</f>
        <v>0</v>
      </c>
      <c r="T33" s="7" cm="1">
        <f t="array" ref="T33">_xlfn.LET(
    _xlpm.IsBetween,
        AND(T$8 &gt;= $AO33, T$8 &lt;= $AP33),
    _xlpm.ProjectCode,
          _xlfn.IFS($AQ33 = "Completed", 3,
                  $AQ33 = "Ongoing", 2,
                  $AQ33 = "Not Started", 1
          ),
    _xlpm.ProjectCode * _xlpm.IsBetween
)</f>
        <v>0</v>
      </c>
      <c r="U33" s="7" cm="1">
        <f t="array" ref="U33">_xlfn.LET(
    _xlpm.IsBetween,
        AND(U$8 &gt;= $AO33, U$8 &lt;= $AP33),
    _xlpm.ProjectCode,
          _xlfn.IFS($AQ33 = "Completed", 3,
                  $AQ33 = "Ongoing", 2,
                  $AQ33 = "Not Started", 1
          ),
    _xlpm.ProjectCode * _xlpm.IsBetween
)</f>
        <v>0</v>
      </c>
      <c r="V33" s="7" cm="1">
        <f t="array" ref="V33">_xlfn.LET(
    _xlpm.IsBetween,
        AND(V$8 &gt;= $AO33, V$8 &lt;= $AP33),
    _xlpm.ProjectCode,
          _xlfn.IFS($AQ33 = "Completed", 3,
                  $AQ33 = "Ongoing", 2,
                  $AQ33 = "Not Started", 1
          ),
    _xlpm.ProjectCode * _xlpm.IsBetween
)</f>
        <v>0</v>
      </c>
      <c r="W33" s="7" cm="1">
        <f t="array" ref="W33">_xlfn.LET(
    _xlpm.IsBetween,
        AND(W$8 &gt;= $AO33, W$8 &lt;= $AP33),
    _xlpm.ProjectCode,
          _xlfn.IFS($AQ33 = "Completed", 3,
                  $AQ33 = "Ongoing", 2,
                  $AQ33 = "Not Started", 1
          ),
    _xlpm.ProjectCode * _xlpm.IsBetween
)</f>
        <v>0</v>
      </c>
      <c r="X33" s="7" cm="1">
        <f t="array" ref="X33">_xlfn.LET(
    _xlpm.IsBetween,
        AND(X$8 &gt;= $AO33, X$8 &lt;= $AP33),
    _xlpm.ProjectCode,
          _xlfn.IFS($AQ33 = "Completed", 3,
                  $AQ33 = "Ongoing", 2,
                  $AQ33 = "Not Started", 1
          ),
    _xlpm.ProjectCode * _xlpm.IsBetween
)</f>
        <v>0</v>
      </c>
      <c r="Y33" s="7" cm="1">
        <f t="array" ref="Y33">_xlfn.LET(
    _xlpm.IsBetween,
        AND(Y$8 &gt;= $AO33, Y$8 &lt;= $AP33),
    _xlpm.ProjectCode,
          _xlfn.IFS($AQ33 = "Completed", 3,
                  $AQ33 = "Ongoing", 2,
                  $AQ33 = "Not Started", 1
          ),
    _xlpm.ProjectCode * _xlpm.IsBetween
)</f>
        <v>0</v>
      </c>
      <c r="Z33" s="7" cm="1">
        <f t="array" ref="Z33">_xlfn.LET(
    _xlpm.IsBetween,
        AND(Z$8 &gt;= $AO33, Z$8 &lt;= $AP33),
    _xlpm.ProjectCode,
          _xlfn.IFS($AQ33 = "Completed", 3,
                  $AQ33 = "Ongoing", 2,
                  $AQ33 = "Not Started", 1
          ),
    _xlpm.ProjectCode * _xlpm.IsBetween
)</f>
        <v>0</v>
      </c>
      <c r="AA33" s="7" cm="1">
        <f t="array" ref="AA33">_xlfn.LET(
    _xlpm.IsBetween,
        AND(AA$8 &gt;= $AO33, AA$8 &lt;= $AP33),
    _xlpm.ProjectCode,
          _xlfn.IFS($AQ33 = "Completed", 3,
                  $AQ33 = "Ongoing", 2,
                  $AQ33 = "Not Started", 1
          ),
    _xlpm.ProjectCode * _xlpm.IsBetween
)</f>
        <v>1</v>
      </c>
      <c r="AB33" s="7" cm="1">
        <f t="array" ref="AB33">_xlfn.LET(
    _xlpm.IsBetween,
        AND(AB$8 &gt;= $AO33, AB$8 &lt;= $AP33),
    _xlpm.ProjectCode,
          _xlfn.IFS($AQ33 = "Completed", 3,
                  $AQ33 = "Ongoing", 2,
                  $AQ33 = "Not Started", 1
          ),
    _xlpm.ProjectCode * _xlpm.IsBetween
)</f>
        <v>1</v>
      </c>
      <c r="AC33" s="7" cm="1">
        <f t="array" ref="AC33">_xlfn.LET(
    _xlpm.IsBetween,
        AND(AC$8 &gt;= $AO33, AC$8 &lt;= $AP33),
    _xlpm.ProjectCode,
          _xlfn.IFS($AQ33 = "Completed", 3,
                  $AQ33 = "Ongoing", 2,
                  $AQ33 = "Not Started", 1
          ),
    _xlpm.ProjectCode * _xlpm.IsBetween
)</f>
        <v>1</v>
      </c>
      <c r="AD33" s="7" cm="1">
        <f t="array" ref="AD33">_xlfn.LET(
    _xlpm.IsBetween,
        AND(AD$8 &gt;= $AO33, AD$8 &lt;= $AP33),
    _xlpm.ProjectCode,
          _xlfn.IFS($AQ33 = "Completed", 3,
                  $AQ33 = "Ongoing", 2,
                  $AQ33 = "Not Started", 1
          ),
    _xlpm.ProjectCode * _xlpm.IsBetween
)</f>
        <v>1</v>
      </c>
      <c r="AE33" s="7" cm="1">
        <f t="array" ref="AE33">_xlfn.LET(
    _xlpm.IsBetween,
        AND(AE$8 &gt;= $AO33, AE$8 &lt;= $AP33),
    _xlpm.ProjectCode,
          _xlfn.IFS($AQ33 = "Completed", 3,
                  $AQ33 = "Ongoing", 2,
                  $AQ33 = "Not Started", 1
          ),
    _xlpm.ProjectCode * _xlpm.IsBetween
)</f>
        <v>1</v>
      </c>
      <c r="AF33" s="7" cm="1">
        <f t="array" ref="AF33">_xlfn.LET(
    _xlpm.IsBetween,
        AND(AF$8 &gt;= $AO33, AF$8 &lt;= $AP33),
    _xlpm.ProjectCode,
          _xlfn.IFS($AQ33 = "Completed", 3,
                  $AQ33 = "Ongoing", 2,
                  $AQ33 = "Not Started", 1
          ),
    _xlpm.ProjectCode * _xlpm.IsBetween
)</f>
        <v>1</v>
      </c>
      <c r="AG33" s="7" cm="1">
        <f t="array" ref="AG33">_xlfn.LET(
    _xlpm.IsBetween,
        AND(AG$8 &gt;= $AO33, AG$8 &lt;= $AP33),
    _xlpm.ProjectCode,
          _xlfn.IFS($AQ33 = "Completed", 3,
                  $AQ33 = "Ongoing", 2,
                  $AQ33 = "Not Started", 1
          ),
    _xlpm.ProjectCode * _xlpm.IsBetween
)</f>
        <v>1</v>
      </c>
      <c r="AH33" s="7" cm="1">
        <f t="array" ref="AH33">_xlfn.LET(
    _xlpm.IsBetween,
        AND(AH$8 &gt;= $AO33, AH$8 &lt;= $AP33),
    _xlpm.ProjectCode,
          _xlfn.IFS($AQ33 = "Completed", 3,
                  $AQ33 = "Ongoing", 2,
                  $AQ33 = "Not Started", 1
          ),
    _xlpm.ProjectCode * _xlpm.IsBetween
)</f>
        <v>1</v>
      </c>
      <c r="AI33" s="7" cm="1">
        <f t="array" ref="AI33">_xlfn.LET(
    _xlpm.IsBetween,
        AND(AI$8 &gt;= $AO33, AI$8 &lt;= $AP33),
    _xlpm.ProjectCode,
          _xlfn.IFS($AQ33 = "Completed", 3,
                  $AQ33 = "Ongoing", 2,
                  $AQ33 = "Not Started", 1
          ),
    _xlpm.ProjectCode * _xlpm.IsBetween
)</f>
        <v>1</v>
      </c>
      <c r="AJ33" s="7" cm="1">
        <f t="array" ref="AJ33">_xlfn.LET(
    _xlpm.IsBetween,
        AND(AJ$8 &gt;= $AO33, AJ$8 &lt;= $AP33),
    _xlpm.ProjectCode,
          _xlfn.IFS($AQ33 = "Completed", 3,
                  $AQ33 = "Ongoing", 2,
                  $AQ33 = "Not Started", 1
          ),
    _xlpm.ProjectCode * _xlpm.IsBetween
)</f>
        <v>1</v>
      </c>
      <c r="AK33" s="7" cm="1">
        <f t="array" ref="AK33">_xlfn.LET(
    _xlpm.IsBetween,
        AND(AK$8 &gt;= $AO33, AK$8 &lt;= $AP33),
    _xlpm.ProjectCode,
          _xlfn.IFS($AQ33 = "Completed", 3,
                  $AQ33 = "Ongoing", 2,
                  $AQ33 = "Not Started", 1
          ),
    _xlpm.ProjectCode * _xlpm.IsBetween
)</f>
        <v>1</v>
      </c>
      <c r="AL33" s="7" cm="1">
        <f t="array" ref="AL33">_xlfn.LET(
    _xlpm.IsBetween,
        AND(AL$8 &gt;= $AO33, AL$8 &lt;= $AP33),
    _xlpm.ProjectCode,
          _xlfn.IFS($AQ33 = "Completed", 3,
                  $AQ33 = "Ongoing", 2,
                  $AQ33 = "Not Started", 1
          ),
    _xlpm.ProjectCode * _xlpm.IsBetween
)</f>
        <v>1</v>
      </c>
      <c r="AM33" s="7" cm="1">
        <f t="array" ref="AM33">_xlfn.LET(
    _xlpm.IsBetween,
        AND(AM$8 &gt;= $AO33, AM$8 &lt;= $AP33),
    _xlpm.ProjectCode,
          _xlfn.IFS($AQ33 = "Completed", 3,
                  $AQ33 = "Ongoing", 2,
                  $AQ33 = "Not Started", 1
          ),
    _xlpm.ProjectCode * _xlpm.IsBetween
)</f>
        <v>0</v>
      </c>
      <c r="AO33" s="1">
        <v>45627</v>
      </c>
      <c r="AP33" s="1">
        <v>45991</v>
      </c>
      <c r="AQ33" t="str">
        <v>Not Started</v>
      </c>
    </row>
    <row r="34" spans="2:43" x14ac:dyDescent="1">
      <c r="B34" t="str">
        <v>Comedy Courtyard Setup</v>
      </c>
      <c r="D34" s="7" cm="1">
        <f t="array" ref="D34">_xlfn.LET(
    _xlpm.IsBetween,
        AND(D$8 &gt;= $AO34, D$8 &lt;= $AP34),
    _xlpm.ProjectCode,
          _xlfn.IFS($AQ34 = "Completed", 3,
                  $AQ34 = "Ongoing", 2,
                  $AQ34 = "Not Started", 1
          ),
    _xlpm.ProjectCode * _xlpm.IsBetween
)</f>
        <v>0</v>
      </c>
      <c r="E34" s="7" cm="1">
        <f t="array" ref="E34">_xlfn.LET(
    _xlpm.IsBetween,
        AND(E$8 &gt;= $AO34, E$8 &lt;= $AP34),
    _xlpm.ProjectCode,
          _xlfn.IFS($AQ34 = "Completed", 3,
                  $AQ34 = "Ongoing", 2,
                  $AQ34 = "Not Started", 1
          ),
    _xlpm.ProjectCode * _xlpm.IsBetween
)</f>
        <v>0</v>
      </c>
      <c r="F34" s="7" cm="1">
        <f t="array" ref="F34">_xlfn.LET(
    _xlpm.IsBetween,
        AND(F$8 &gt;= $AO34, F$8 &lt;= $AP34),
    _xlpm.ProjectCode,
          _xlfn.IFS($AQ34 = "Completed", 3,
                  $AQ34 = "Ongoing", 2,
                  $AQ34 = "Not Started", 1
          ),
    _xlpm.ProjectCode * _xlpm.IsBetween
)</f>
        <v>0</v>
      </c>
      <c r="G34" s="7" cm="1">
        <f t="array" ref="G34">_xlfn.LET(
    _xlpm.IsBetween,
        AND(G$8 &gt;= $AO34, G$8 &lt;= $AP34),
    _xlpm.ProjectCode,
          _xlfn.IFS($AQ34 = "Completed", 3,
                  $AQ34 = "Ongoing", 2,
                  $AQ34 = "Not Started", 1
          ),
    _xlpm.ProjectCode * _xlpm.IsBetween
)</f>
        <v>0</v>
      </c>
      <c r="H34" s="7" cm="1">
        <f t="array" ref="H34">_xlfn.LET(
    _xlpm.IsBetween,
        AND(H$8 &gt;= $AO34, H$8 &lt;= $AP34),
    _xlpm.ProjectCode,
          _xlfn.IFS($AQ34 = "Completed", 3,
                  $AQ34 = "Ongoing", 2,
                  $AQ34 = "Not Started", 1
          ),
    _xlpm.ProjectCode * _xlpm.IsBetween
)</f>
        <v>0</v>
      </c>
      <c r="I34" s="7" cm="1">
        <f t="array" ref="I34">_xlfn.LET(
    _xlpm.IsBetween,
        AND(I$8 &gt;= $AO34, I$8 &lt;= $AP34),
    _xlpm.ProjectCode,
          _xlfn.IFS($AQ34 = "Completed", 3,
                  $AQ34 = "Ongoing", 2,
                  $AQ34 = "Not Started", 1
          ),
    _xlpm.ProjectCode * _xlpm.IsBetween
)</f>
        <v>0</v>
      </c>
      <c r="J34" s="7" cm="1">
        <f t="array" ref="J34">_xlfn.LET(
    _xlpm.IsBetween,
        AND(J$8 &gt;= $AO34, J$8 &lt;= $AP34),
    _xlpm.ProjectCode,
          _xlfn.IFS($AQ34 = "Completed", 3,
                  $AQ34 = "Ongoing", 2,
                  $AQ34 = "Not Started", 1
          ),
    _xlpm.ProjectCode * _xlpm.IsBetween
)</f>
        <v>0</v>
      </c>
      <c r="K34" s="7" cm="1">
        <f t="array" ref="K34">_xlfn.LET(
    _xlpm.IsBetween,
        AND(K$8 &gt;= $AO34, K$8 &lt;= $AP34),
    _xlpm.ProjectCode,
          _xlfn.IFS($AQ34 = "Completed", 3,
                  $AQ34 = "Ongoing", 2,
                  $AQ34 = "Not Started", 1
          ),
    _xlpm.ProjectCode * _xlpm.IsBetween
)</f>
        <v>0</v>
      </c>
      <c r="L34" s="7" cm="1">
        <f t="array" ref="L34">_xlfn.LET(
    _xlpm.IsBetween,
        AND(L$8 &gt;= $AO34, L$8 &lt;= $AP34),
    _xlpm.ProjectCode,
          _xlfn.IFS($AQ34 = "Completed", 3,
                  $AQ34 = "Ongoing", 2,
                  $AQ34 = "Not Started", 1
          ),
    _xlpm.ProjectCode * _xlpm.IsBetween
)</f>
        <v>0</v>
      </c>
      <c r="M34" s="7" cm="1">
        <f t="array" ref="M34">_xlfn.LET(
    _xlpm.IsBetween,
        AND(M$8 &gt;= $AO34, M$8 &lt;= $AP34),
    _xlpm.ProjectCode,
          _xlfn.IFS($AQ34 = "Completed", 3,
                  $AQ34 = "Ongoing", 2,
                  $AQ34 = "Not Started", 1
          ),
    _xlpm.ProjectCode * _xlpm.IsBetween
)</f>
        <v>0</v>
      </c>
      <c r="N34" s="7" cm="1">
        <f t="array" ref="N34">_xlfn.LET(
    _xlpm.IsBetween,
        AND(N$8 &gt;= $AO34, N$8 &lt;= $AP34),
    _xlpm.ProjectCode,
          _xlfn.IFS($AQ34 = "Completed", 3,
                  $AQ34 = "Ongoing", 2,
                  $AQ34 = "Not Started", 1
          ),
    _xlpm.ProjectCode * _xlpm.IsBetween
)</f>
        <v>0</v>
      </c>
      <c r="O34" s="7" cm="1">
        <f t="array" ref="O34">_xlfn.LET(
    _xlpm.IsBetween,
        AND(O$8 &gt;= $AO34, O$8 &lt;= $AP34),
    _xlpm.ProjectCode,
          _xlfn.IFS($AQ34 = "Completed", 3,
                  $AQ34 = "Ongoing", 2,
                  $AQ34 = "Not Started", 1
          ),
    _xlpm.ProjectCode * _xlpm.IsBetween
)</f>
        <v>0</v>
      </c>
      <c r="P34" s="7" cm="1">
        <f t="array" ref="P34">_xlfn.LET(
    _xlpm.IsBetween,
        AND(P$8 &gt;= $AO34, P$8 &lt;= $AP34),
    _xlpm.ProjectCode,
          _xlfn.IFS($AQ34 = "Completed", 3,
                  $AQ34 = "Ongoing", 2,
                  $AQ34 = "Not Started", 1
          ),
    _xlpm.ProjectCode * _xlpm.IsBetween
)</f>
        <v>0</v>
      </c>
      <c r="Q34" s="7" cm="1">
        <f t="array" ref="Q34">_xlfn.LET(
    _xlpm.IsBetween,
        AND(Q$8 &gt;= $AO34, Q$8 &lt;= $AP34),
    _xlpm.ProjectCode,
          _xlfn.IFS($AQ34 = "Completed", 3,
                  $AQ34 = "Ongoing", 2,
                  $AQ34 = "Not Started", 1
          ),
    _xlpm.ProjectCode * _xlpm.IsBetween
)</f>
        <v>0</v>
      </c>
      <c r="R34" s="7" cm="1">
        <f t="array" ref="R34">_xlfn.LET(
    _xlpm.IsBetween,
        AND(R$8 &gt;= $AO34, R$8 &lt;= $AP34),
    _xlpm.ProjectCode,
          _xlfn.IFS($AQ34 = "Completed", 3,
                  $AQ34 = "Ongoing", 2,
                  $AQ34 = "Not Started", 1
          ),
    _xlpm.ProjectCode * _xlpm.IsBetween
)</f>
        <v>0</v>
      </c>
      <c r="S34" s="7" cm="1">
        <f t="array" ref="S34">_xlfn.LET(
    _xlpm.IsBetween,
        AND(S$8 &gt;= $AO34, S$8 &lt;= $AP34),
    _xlpm.ProjectCode,
          _xlfn.IFS($AQ34 = "Completed", 3,
                  $AQ34 = "Ongoing", 2,
                  $AQ34 = "Not Started", 1
          ),
    _xlpm.ProjectCode * _xlpm.IsBetween
)</f>
        <v>0</v>
      </c>
      <c r="T34" s="7" cm="1">
        <f t="array" ref="T34">_xlfn.LET(
    _xlpm.IsBetween,
        AND(T$8 &gt;= $AO34, T$8 &lt;= $AP34),
    _xlpm.ProjectCode,
          _xlfn.IFS($AQ34 = "Completed", 3,
                  $AQ34 = "Ongoing", 2,
                  $AQ34 = "Not Started", 1
          ),
    _xlpm.ProjectCode * _xlpm.IsBetween
)</f>
        <v>0</v>
      </c>
      <c r="U34" s="7" cm="1">
        <f t="array" ref="U34">_xlfn.LET(
    _xlpm.IsBetween,
        AND(U$8 &gt;= $AO34, U$8 &lt;= $AP34),
    _xlpm.ProjectCode,
          _xlfn.IFS($AQ34 = "Completed", 3,
                  $AQ34 = "Ongoing", 2,
                  $AQ34 = "Not Started", 1
          ),
    _xlpm.ProjectCode * _xlpm.IsBetween
)</f>
        <v>0</v>
      </c>
      <c r="V34" s="7" cm="1">
        <f t="array" ref="V34">_xlfn.LET(
    _xlpm.IsBetween,
        AND(V$8 &gt;= $AO34, V$8 &lt;= $AP34),
    _xlpm.ProjectCode,
          _xlfn.IFS($AQ34 = "Completed", 3,
                  $AQ34 = "Ongoing", 2,
                  $AQ34 = "Not Started", 1
          ),
    _xlpm.ProjectCode * _xlpm.IsBetween
)</f>
        <v>0</v>
      </c>
      <c r="W34" s="7" cm="1">
        <f t="array" ref="W34">_xlfn.LET(
    _xlpm.IsBetween,
        AND(W$8 &gt;= $AO34, W$8 &lt;= $AP34),
    _xlpm.ProjectCode,
          _xlfn.IFS($AQ34 = "Completed", 3,
                  $AQ34 = "Ongoing", 2,
                  $AQ34 = "Not Started", 1
          ),
    _xlpm.ProjectCode * _xlpm.IsBetween
)</f>
        <v>0</v>
      </c>
      <c r="X34" s="7" cm="1">
        <f t="array" ref="X34">_xlfn.LET(
    _xlpm.IsBetween,
        AND(X$8 &gt;= $AO34, X$8 &lt;= $AP34),
    _xlpm.ProjectCode,
          _xlfn.IFS($AQ34 = "Completed", 3,
                  $AQ34 = "Ongoing", 2,
                  $AQ34 = "Not Started", 1
          ),
    _xlpm.ProjectCode * _xlpm.IsBetween
)</f>
        <v>0</v>
      </c>
      <c r="Y34" s="7" cm="1">
        <f t="array" ref="Y34">_xlfn.LET(
    _xlpm.IsBetween,
        AND(Y$8 &gt;= $AO34, Y$8 &lt;= $AP34),
    _xlpm.ProjectCode,
          _xlfn.IFS($AQ34 = "Completed", 3,
                  $AQ34 = "Ongoing", 2,
                  $AQ34 = "Not Started", 1
          ),
    _xlpm.ProjectCode * _xlpm.IsBetween
)</f>
        <v>0</v>
      </c>
      <c r="Z34" s="7" cm="1">
        <f t="array" ref="Z34">_xlfn.LET(
    _xlpm.IsBetween,
        AND(Z$8 &gt;= $AO34, Z$8 &lt;= $AP34),
    _xlpm.ProjectCode,
          _xlfn.IFS($AQ34 = "Completed", 3,
                  $AQ34 = "Ongoing", 2,
                  $AQ34 = "Not Started", 1
          ),
    _xlpm.ProjectCode * _xlpm.IsBetween
)</f>
        <v>0</v>
      </c>
      <c r="AA34" s="7" cm="1">
        <f t="array" ref="AA34">_xlfn.LET(
    _xlpm.IsBetween,
        AND(AA$8 &gt;= $AO34, AA$8 &lt;= $AP34),
    _xlpm.ProjectCode,
          _xlfn.IFS($AQ34 = "Completed", 3,
                  $AQ34 = "Ongoing", 2,
                  $AQ34 = "Not Started", 1
          ),
    _xlpm.ProjectCode * _xlpm.IsBetween
)</f>
        <v>0</v>
      </c>
      <c r="AB34" s="7" cm="1">
        <f t="array" ref="AB34">_xlfn.LET(
    _xlpm.IsBetween,
        AND(AB$8 &gt;= $AO34, AB$8 &lt;= $AP34),
    _xlpm.ProjectCode,
          _xlfn.IFS($AQ34 = "Completed", 3,
                  $AQ34 = "Ongoing", 2,
                  $AQ34 = "Not Started", 1
          ),
    _xlpm.ProjectCode * _xlpm.IsBetween
)</f>
        <v>1</v>
      </c>
      <c r="AC34" s="7" cm="1">
        <f t="array" ref="AC34">_xlfn.LET(
    _xlpm.IsBetween,
        AND(AC$8 &gt;= $AO34, AC$8 &lt;= $AP34),
    _xlpm.ProjectCode,
          _xlfn.IFS($AQ34 = "Completed", 3,
                  $AQ34 = "Ongoing", 2,
                  $AQ34 = "Not Started", 1
          ),
    _xlpm.ProjectCode * _xlpm.IsBetween
)</f>
        <v>1</v>
      </c>
      <c r="AD34" s="7" cm="1">
        <f t="array" ref="AD34">_xlfn.LET(
    _xlpm.IsBetween,
        AND(AD$8 &gt;= $AO34, AD$8 &lt;= $AP34),
    _xlpm.ProjectCode,
          _xlfn.IFS($AQ34 = "Completed", 3,
                  $AQ34 = "Ongoing", 2,
                  $AQ34 = "Not Started", 1
          ),
    _xlpm.ProjectCode * _xlpm.IsBetween
)</f>
        <v>1</v>
      </c>
      <c r="AE34" s="7" cm="1">
        <f t="array" ref="AE34">_xlfn.LET(
    _xlpm.IsBetween,
        AND(AE$8 &gt;= $AO34, AE$8 &lt;= $AP34),
    _xlpm.ProjectCode,
          _xlfn.IFS($AQ34 = "Completed", 3,
                  $AQ34 = "Ongoing", 2,
                  $AQ34 = "Not Started", 1
          ),
    _xlpm.ProjectCode * _xlpm.IsBetween
)</f>
        <v>1</v>
      </c>
      <c r="AF34" s="7" cm="1">
        <f t="array" ref="AF34">_xlfn.LET(
    _xlpm.IsBetween,
        AND(AF$8 &gt;= $AO34, AF$8 &lt;= $AP34),
    _xlpm.ProjectCode,
          _xlfn.IFS($AQ34 = "Completed", 3,
                  $AQ34 = "Ongoing", 2,
                  $AQ34 = "Not Started", 1
          ),
    _xlpm.ProjectCode * _xlpm.IsBetween
)</f>
        <v>1</v>
      </c>
      <c r="AG34" s="7" cm="1">
        <f t="array" ref="AG34">_xlfn.LET(
    _xlpm.IsBetween,
        AND(AG$8 &gt;= $AO34, AG$8 &lt;= $AP34),
    _xlpm.ProjectCode,
          _xlfn.IFS($AQ34 = "Completed", 3,
                  $AQ34 = "Ongoing", 2,
                  $AQ34 = "Not Started", 1
          ),
    _xlpm.ProjectCode * _xlpm.IsBetween
)</f>
        <v>1</v>
      </c>
      <c r="AH34" s="7" cm="1">
        <f t="array" ref="AH34">_xlfn.LET(
    _xlpm.IsBetween,
        AND(AH$8 &gt;= $AO34, AH$8 &lt;= $AP34),
    _xlpm.ProjectCode,
          _xlfn.IFS($AQ34 = "Completed", 3,
                  $AQ34 = "Ongoing", 2,
                  $AQ34 = "Not Started", 1
          ),
    _xlpm.ProjectCode * _xlpm.IsBetween
)</f>
        <v>1</v>
      </c>
      <c r="AI34" s="7" cm="1">
        <f t="array" ref="AI34">_xlfn.LET(
    _xlpm.IsBetween,
        AND(AI$8 &gt;= $AO34, AI$8 &lt;= $AP34),
    _xlpm.ProjectCode,
          _xlfn.IFS($AQ34 = "Completed", 3,
                  $AQ34 = "Ongoing", 2,
                  $AQ34 = "Not Started", 1
          ),
    _xlpm.ProjectCode * _xlpm.IsBetween
)</f>
        <v>1</v>
      </c>
      <c r="AJ34" s="7" cm="1">
        <f t="array" ref="AJ34">_xlfn.LET(
    _xlpm.IsBetween,
        AND(AJ$8 &gt;= $AO34, AJ$8 &lt;= $AP34),
    _xlpm.ProjectCode,
          _xlfn.IFS($AQ34 = "Completed", 3,
                  $AQ34 = "Ongoing", 2,
                  $AQ34 = "Not Started", 1
          ),
    _xlpm.ProjectCode * _xlpm.IsBetween
)</f>
        <v>1</v>
      </c>
      <c r="AK34" s="7" cm="1">
        <f t="array" ref="AK34">_xlfn.LET(
    _xlpm.IsBetween,
        AND(AK$8 &gt;= $AO34, AK$8 &lt;= $AP34),
    _xlpm.ProjectCode,
          _xlfn.IFS($AQ34 = "Completed", 3,
                  $AQ34 = "Ongoing", 2,
                  $AQ34 = "Not Started", 1
          ),
    _xlpm.ProjectCode * _xlpm.IsBetween
)</f>
        <v>1</v>
      </c>
      <c r="AL34" s="7" cm="1">
        <f t="array" ref="AL34">_xlfn.LET(
    _xlpm.IsBetween,
        AND(AL$8 &gt;= $AO34, AL$8 &lt;= $AP34),
    _xlpm.ProjectCode,
          _xlfn.IFS($AQ34 = "Completed", 3,
                  $AQ34 = "Ongoing", 2,
                  $AQ34 = "Not Started", 1
          ),
    _xlpm.ProjectCode * _xlpm.IsBetween
)</f>
        <v>1</v>
      </c>
      <c r="AM34" s="7" cm="1">
        <f t="array" ref="AM34">_xlfn.LET(
    _xlpm.IsBetween,
        AND(AM$8 &gt;= $AO34, AM$8 &lt;= $AP34),
    _xlpm.ProjectCode,
          _xlfn.IFS($AQ34 = "Completed", 3,
                  $AQ34 = "Ongoing", 2,
                  $AQ34 = "Not Started", 1
          ),
    _xlpm.ProjectCode * _xlpm.IsBetween
)</f>
        <v>1</v>
      </c>
      <c r="AO34" s="1">
        <v>45658</v>
      </c>
      <c r="AP34" s="1">
        <v>46022</v>
      </c>
      <c r="AQ34" t="str">
        <v>Not Started</v>
      </c>
    </row>
    <row r="35" spans="2:43" ht="15.5" customHeight="1" x14ac:dyDescent="1">
      <c r="D35" s="7">
        <f>SUM(D10:D34)</f>
        <v>3</v>
      </c>
      <c r="E35" s="7">
        <f t="shared" ref="E35:AM35" si="1">SUM(E10:E34)</f>
        <v>6</v>
      </c>
      <c r="F35" s="7">
        <f t="shared" si="1"/>
        <v>9</v>
      </c>
      <c r="G35" s="7">
        <f t="shared" si="1"/>
        <v>12</v>
      </c>
      <c r="H35" s="7">
        <f t="shared" si="1"/>
        <v>15</v>
      </c>
      <c r="I35" s="7">
        <f t="shared" si="1"/>
        <v>18</v>
      </c>
      <c r="J35" s="7">
        <f t="shared" si="1"/>
        <v>21</v>
      </c>
      <c r="K35" s="7">
        <f t="shared" si="1"/>
        <v>24</v>
      </c>
      <c r="L35" s="7">
        <f t="shared" si="1"/>
        <v>27</v>
      </c>
      <c r="M35" s="7">
        <f t="shared" si="1"/>
        <v>30</v>
      </c>
      <c r="N35" s="7">
        <f t="shared" si="1"/>
        <v>33</v>
      </c>
      <c r="O35" s="7">
        <f t="shared" si="1"/>
        <v>33</v>
      </c>
      <c r="P35" s="7">
        <f t="shared" si="1"/>
        <v>27</v>
      </c>
      <c r="Q35" s="7">
        <f t="shared" si="1"/>
        <v>30</v>
      </c>
      <c r="R35" s="7">
        <f t="shared" si="1"/>
        <v>30</v>
      </c>
      <c r="S35" s="7">
        <f t="shared" si="1"/>
        <v>32</v>
      </c>
      <c r="T35" s="7">
        <f t="shared" si="1"/>
        <v>34</v>
      </c>
      <c r="U35" s="7">
        <f t="shared" si="1"/>
        <v>33</v>
      </c>
      <c r="V35" s="7">
        <f t="shared" si="1"/>
        <v>32</v>
      </c>
      <c r="W35" s="7">
        <f t="shared" si="1"/>
        <v>30</v>
      </c>
      <c r="X35" s="7">
        <f t="shared" si="1"/>
        <v>28</v>
      </c>
      <c r="Y35" s="7">
        <f t="shared" si="1"/>
        <v>26</v>
      </c>
      <c r="Z35" s="7">
        <f t="shared" si="1"/>
        <v>24</v>
      </c>
      <c r="AA35" s="7">
        <f t="shared" si="1"/>
        <v>22</v>
      </c>
      <c r="AB35" s="7">
        <f t="shared" si="1"/>
        <v>20</v>
      </c>
      <c r="AC35" s="7">
        <f t="shared" si="1"/>
        <v>17</v>
      </c>
      <c r="AD35" s="7">
        <f t="shared" si="1"/>
        <v>14</v>
      </c>
      <c r="AE35" s="7">
        <f t="shared" si="1"/>
        <v>12</v>
      </c>
      <c r="AF35" s="7">
        <f t="shared" si="1"/>
        <v>10</v>
      </c>
      <c r="AG35" s="7">
        <f t="shared" si="1"/>
        <v>8</v>
      </c>
      <c r="AH35" s="7">
        <f t="shared" si="1"/>
        <v>6</v>
      </c>
      <c r="AI35" s="7">
        <f t="shared" si="1"/>
        <v>5</v>
      </c>
      <c r="AJ35" s="7">
        <f t="shared" si="1"/>
        <v>4</v>
      </c>
      <c r="AK35" s="7">
        <f t="shared" si="1"/>
        <v>3</v>
      </c>
      <c r="AL35" s="7">
        <f t="shared" si="1"/>
        <v>2</v>
      </c>
      <c r="AM35" s="7">
        <f t="shared" si="1"/>
        <v>1</v>
      </c>
    </row>
  </sheetData>
  <mergeCells count="10">
    <mergeCell ref="AO8:AQ8"/>
    <mergeCell ref="D6:O6"/>
    <mergeCell ref="P6:AA6"/>
    <mergeCell ref="AB6:AM6"/>
    <mergeCell ref="E1:J1"/>
    <mergeCell ref="L1:Q1"/>
    <mergeCell ref="S1:X1"/>
    <mergeCell ref="E2:J3"/>
    <mergeCell ref="L2:Q3"/>
    <mergeCell ref="S2:X3"/>
  </mergeCells>
  <conditionalFormatting sqref="D10:AM34">
    <cfRule type="cellIs" dxfId="2" priority="2" operator="equal">
      <formula>1</formula>
    </cfRule>
    <cfRule type="cellIs" dxfId="1" priority="3" operator="equal">
      <formula>2</formula>
    </cfRule>
    <cfRule type="cellIs" dxfId="0" priority="4" operator="equal">
      <formula>3</formula>
    </cfRule>
  </conditionalFormatting>
  <conditionalFormatting sqref="D35:AM35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7D6D-2981-4056-A10A-D28A50B81F84}">
  <dimension ref="A3:E26"/>
  <sheetViews>
    <sheetView zoomScale="50" zoomScaleNormal="50" workbookViewId="0">
      <selection activeCell="B14" sqref="B14"/>
    </sheetView>
  </sheetViews>
  <sheetFormatPr defaultRowHeight="31.9" x14ac:dyDescent="1"/>
  <cols>
    <col min="1" max="1" width="23.28125" bestFit="1" customWidth="1"/>
    <col min="2" max="2" width="15.28125" bestFit="1" customWidth="1"/>
    <col min="3" max="3" width="4.03125" bestFit="1" customWidth="1"/>
    <col min="4" max="4" width="7.40625" bestFit="1" customWidth="1"/>
    <col min="5" max="5" width="10.28125" bestFit="1" customWidth="1"/>
  </cols>
  <sheetData>
    <row r="3" spans="1:5" x14ac:dyDescent="1">
      <c r="A3" s="3" t="s">
        <v>121</v>
      </c>
      <c r="B3" s="3" t="s">
        <v>120</v>
      </c>
    </row>
    <row r="4" spans="1:5" x14ac:dyDescent="1">
      <c r="A4" s="3" t="s">
        <v>118</v>
      </c>
      <c r="B4" t="s">
        <v>50</v>
      </c>
      <c r="C4" t="s">
        <v>47</v>
      </c>
      <c r="D4" t="s">
        <v>44</v>
      </c>
      <c r="E4" t="s">
        <v>119</v>
      </c>
    </row>
    <row r="5" spans="1:5" x14ac:dyDescent="1">
      <c r="A5" s="4" t="s">
        <v>17</v>
      </c>
      <c r="C5">
        <v>1</v>
      </c>
      <c r="D5">
        <v>2</v>
      </c>
      <c r="E5">
        <v>3</v>
      </c>
    </row>
    <row r="6" spans="1:5" x14ac:dyDescent="1">
      <c r="A6" s="4" t="s">
        <v>10</v>
      </c>
      <c r="B6">
        <v>2</v>
      </c>
      <c r="D6">
        <v>1</v>
      </c>
      <c r="E6">
        <v>3</v>
      </c>
    </row>
    <row r="7" spans="1:5" x14ac:dyDescent="1">
      <c r="A7" s="4" t="s">
        <v>18</v>
      </c>
      <c r="B7">
        <v>1</v>
      </c>
      <c r="C7">
        <v>2</v>
      </c>
      <c r="E7">
        <v>3</v>
      </c>
    </row>
    <row r="8" spans="1:5" x14ac:dyDescent="1">
      <c r="A8" s="4" t="s">
        <v>25</v>
      </c>
      <c r="B8">
        <v>2</v>
      </c>
      <c r="D8">
        <v>1</v>
      </c>
      <c r="E8">
        <v>3</v>
      </c>
    </row>
    <row r="9" spans="1:5" x14ac:dyDescent="1">
      <c r="A9" s="4" t="s">
        <v>16</v>
      </c>
      <c r="B9">
        <v>1</v>
      </c>
      <c r="C9">
        <v>1</v>
      </c>
      <c r="D9">
        <v>1</v>
      </c>
      <c r="E9">
        <v>3</v>
      </c>
    </row>
    <row r="10" spans="1:5" x14ac:dyDescent="1">
      <c r="A10" s="4" t="s">
        <v>26</v>
      </c>
      <c r="B10">
        <v>2</v>
      </c>
      <c r="C10">
        <v>1</v>
      </c>
      <c r="D10">
        <v>1</v>
      </c>
      <c r="E10">
        <v>4</v>
      </c>
    </row>
    <row r="11" spans="1:5" x14ac:dyDescent="1">
      <c r="A11" s="4" t="s">
        <v>13</v>
      </c>
      <c r="B11">
        <v>2</v>
      </c>
      <c r="E11">
        <v>2</v>
      </c>
    </row>
    <row r="12" spans="1:5" x14ac:dyDescent="1">
      <c r="A12" s="4" t="s">
        <v>22</v>
      </c>
      <c r="B12">
        <v>1</v>
      </c>
      <c r="C12">
        <v>1</v>
      </c>
      <c r="D12">
        <v>1</v>
      </c>
      <c r="E12">
        <v>3</v>
      </c>
    </row>
    <row r="13" spans="1:5" x14ac:dyDescent="1">
      <c r="A13" s="4" t="s">
        <v>28</v>
      </c>
      <c r="B13">
        <v>2</v>
      </c>
      <c r="D13">
        <v>1</v>
      </c>
      <c r="E13">
        <v>3</v>
      </c>
    </row>
    <row r="14" spans="1:5" x14ac:dyDescent="1">
      <c r="A14" s="4" t="s">
        <v>12</v>
      </c>
      <c r="C14">
        <v>1</v>
      </c>
      <c r="D14">
        <v>2</v>
      </c>
      <c r="E14">
        <v>3</v>
      </c>
    </row>
    <row r="15" spans="1:5" x14ac:dyDescent="1">
      <c r="A15" s="4" t="s">
        <v>15</v>
      </c>
      <c r="B15">
        <v>1</v>
      </c>
      <c r="C15">
        <v>1</v>
      </c>
      <c r="D15">
        <v>1</v>
      </c>
      <c r="E15">
        <v>3</v>
      </c>
    </row>
    <row r="16" spans="1:5" x14ac:dyDescent="1">
      <c r="A16" s="4" t="s">
        <v>29</v>
      </c>
      <c r="B16">
        <v>1</v>
      </c>
      <c r="C16">
        <v>1</v>
      </c>
      <c r="D16">
        <v>1</v>
      </c>
      <c r="E16">
        <v>3</v>
      </c>
    </row>
    <row r="17" spans="1:5" x14ac:dyDescent="1">
      <c r="A17" s="4" t="s">
        <v>21</v>
      </c>
      <c r="B17">
        <v>1</v>
      </c>
      <c r="D17">
        <v>1</v>
      </c>
      <c r="E17">
        <v>2</v>
      </c>
    </row>
    <row r="18" spans="1:5" x14ac:dyDescent="1">
      <c r="A18" s="4" t="s">
        <v>23</v>
      </c>
      <c r="B18">
        <v>2</v>
      </c>
      <c r="D18">
        <v>1</v>
      </c>
      <c r="E18">
        <v>3</v>
      </c>
    </row>
    <row r="19" spans="1:5" x14ac:dyDescent="1">
      <c r="A19" s="4" t="s">
        <v>8</v>
      </c>
      <c r="C19">
        <v>1</v>
      </c>
      <c r="D19">
        <v>1</v>
      </c>
      <c r="E19">
        <v>2</v>
      </c>
    </row>
    <row r="20" spans="1:5" x14ac:dyDescent="1">
      <c r="A20" s="4" t="s">
        <v>19</v>
      </c>
      <c r="B20">
        <v>2</v>
      </c>
      <c r="D20">
        <v>1</v>
      </c>
      <c r="E20">
        <v>3</v>
      </c>
    </row>
    <row r="21" spans="1:5" x14ac:dyDescent="1">
      <c r="A21" s="4" t="s">
        <v>14</v>
      </c>
      <c r="B21">
        <v>1</v>
      </c>
      <c r="D21">
        <v>2</v>
      </c>
      <c r="E21">
        <v>3</v>
      </c>
    </row>
    <row r="22" spans="1:5" x14ac:dyDescent="1">
      <c r="A22" s="4" t="s">
        <v>20</v>
      </c>
      <c r="B22">
        <v>1</v>
      </c>
      <c r="C22">
        <v>1</v>
      </c>
      <c r="D22">
        <v>1</v>
      </c>
      <c r="E22">
        <v>3</v>
      </c>
    </row>
    <row r="23" spans="1:5" x14ac:dyDescent="1">
      <c r="A23" s="4" t="s">
        <v>11</v>
      </c>
      <c r="C23">
        <v>1</v>
      </c>
      <c r="E23">
        <v>1</v>
      </c>
    </row>
    <row r="24" spans="1:5" x14ac:dyDescent="1">
      <c r="A24" s="4" t="s">
        <v>27</v>
      </c>
      <c r="B24">
        <v>1</v>
      </c>
      <c r="C24">
        <v>1</v>
      </c>
      <c r="D24">
        <v>1</v>
      </c>
      <c r="E24">
        <v>3</v>
      </c>
    </row>
    <row r="25" spans="1:5" x14ac:dyDescent="1">
      <c r="A25" s="4" t="s">
        <v>30</v>
      </c>
      <c r="B25">
        <v>1</v>
      </c>
      <c r="E25">
        <v>1</v>
      </c>
    </row>
    <row r="26" spans="1:5" x14ac:dyDescent="1">
      <c r="A26" s="4" t="s">
        <v>119</v>
      </c>
      <c r="B26">
        <v>24</v>
      </c>
      <c r="C26">
        <v>13</v>
      </c>
      <c r="D26">
        <v>20</v>
      </c>
      <c r="E26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Data</vt:lpstr>
      <vt:lpstr>Safety Incidents</vt:lpstr>
      <vt:lpstr>Gantt</vt:lpstr>
      <vt:lpstr>Pivot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Copilot</dc:creator>
  <cp:lastModifiedBy>Copilot</cp:lastModifiedBy>
  <dcterms:created xsi:type="dcterms:W3CDTF">2024-06-13T00:58:06Z</dcterms:created>
  <dcterms:modified xsi:type="dcterms:W3CDTF">2024-07-22T20:59:44Z</dcterms:modified>
</cp:coreProperties>
</file>